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7月31日" sheetId="1" r:id="rId1"/>
  </sheets>
  <definedNames/>
  <calcPr fullCalcOnLoad="1"/>
</workbook>
</file>

<file path=xl/sharedStrings.xml><?xml version="1.0" encoding="utf-8"?>
<sst xmlns="http://schemas.openxmlformats.org/spreadsheetml/2006/main" count="1916" uniqueCount="670">
  <si>
    <r>
      <t>吉州区</t>
    </r>
    <r>
      <rPr>
        <b/>
        <sz val="16"/>
        <color indexed="8"/>
        <rFont val="Arial"/>
        <family val="2"/>
      </rPr>
      <t>2023</t>
    </r>
    <r>
      <rPr>
        <b/>
        <sz val="16"/>
        <color indexed="8"/>
        <rFont val="宋体"/>
        <family val="0"/>
      </rPr>
      <t>年全省中小学教师招聘考生成绩及入闱体检对象公示</t>
    </r>
  </si>
  <si>
    <t>小学语文（男）招聘6人</t>
  </si>
  <si>
    <t>序号</t>
  </si>
  <si>
    <t>姓名</t>
  </si>
  <si>
    <t>报考职位</t>
  </si>
  <si>
    <t>笔试成绩
（250分）</t>
  </si>
  <si>
    <t>面试成绩
（100分）</t>
  </si>
  <si>
    <t>笔试成绩折算
（20%）</t>
  </si>
  <si>
    <t>面试成绩折算
（50%）</t>
  </si>
  <si>
    <t>总分</t>
  </si>
  <si>
    <t>名次</t>
  </si>
  <si>
    <t>备注</t>
  </si>
  <si>
    <t>李憬梧</t>
  </si>
  <si>
    <t>小学语文</t>
  </si>
  <si>
    <t>200.5</t>
  </si>
  <si>
    <t>入围体检</t>
  </si>
  <si>
    <t>符康</t>
  </si>
  <si>
    <t>190.0</t>
  </si>
  <si>
    <t>廖许湾</t>
  </si>
  <si>
    <t>188.0</t>
  </si>
  <si>
    <t>李熙坤</t>
  </si>
  <si>
    <t>191.0</t>
  </si>
  <si>
    <t>程宝林</t>
  </si>
  <si>
    <t>190.5</t>
  </si>
  <si>
    <t>龚循亮</t>
  </si>
  <si>
    <t>刘辉</t>
  </si>
  <si>
    <t>198.5</t>
  </si>
  <si>
    <t>朱辉</t>
  </si>
  <si>
    <t>192.0</t>
  </si>
  <si>
    <t>周岐良</t>
  </si>
  <si>
    <t>177.0</t>
  </si>
  <si>
    <t>万祥</t>
  </si>
  <si>
    <t>183.0</t>
  </si>
  <si>
    <t>刘海辉</t>
  </si>
  <si>
    <t>187.0</t>
  </si>
  <si>
    <t>黄玉斌</t>
  </si>
  <si>
    <t>174.0</t>
  </si>
  <si>
    <t>肖文杰</t>
  </si>
  <si>
    <t>173.5</t>
  </si>
  <si>
    <t>何伟华</t>
  </si>
  <si>
    <t>180.0</t>
  </si>
  <si>
    <t>夏建斌</t>
  </si>
  <si>
    <t>小学语文（女）招聘6人</t>
  </si>
  <si>
    <t>黄小慧</t>
  </si>
  <si>
    <t>202.5</t>
  </si>
  <si>
    <t>赖丽莉</t>
  </si>
  <si>
    <t>207.0</t>
  </si>
  <si>
    <t>陈璐</t>
  </si>
  <si>
    <t>196.0</t>
  </si>
  <si>
    <t>胡小敏</t>
  </si>
  <si>
    <t>199.0</t>
  </si>
  <si>
    <t>曾婷</t>
  </si>
  <si>
    <t>王加兰</t>
  </si>
  <si>
    <t>205.0</t>
  </si>
  <si>
    <t>陈琴</t>
  </si>
  <si>
    <t>201.5</t>
  </si>
  <si>
    <t>刘佩</t>
  </si>
  <si>
    <t>197.5</t>
  </si>
  <si>
    <t>肖翠萍</t>
  </si>
  <si>
    <t>195.0</t>
  </si>
  <si>
    <t>肖桐</t>
  </si>
  <si>
    <t>194.0</t>
  </si>
  <si>
    <t>潘芷吟</t>
  </si>
  <si>
    <t>196.5</t>
  </si>
  <si>
    <t>徐思琴</t>
  </si>
  <si>
    <t>邹宇婕</t>
  </si>
  <si>
    <t>193.0</t>
  </si>
  <si>
    <t>刘芳</t>
  </si>
  <si>
    <t>197.0</t>
  </si>
  <si>
    <t>高子怡</t>
  </si>
  <si>
    <t>刘国宣</t>
  </si>
  <si>
    <t>初中语文（特岗）招聘1人</t>
  </si>
  <si>
    <t>刘敏</t>
  </si>
  <si>
    <t>初中语文</t>
  </si>
  <si>
    <t>159</t>
  </si>
  <si>
    <t>张年君</t>
  </si>
  <si>
    <t>114</t>
  </si>
  <si>
    <t>李玲</t>
  </si>
  <si>
    <t>缺考</t>
  </si>
  <si>
    <r>
      <t>高中语文（男）招聘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</si>
  <si>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欧阳振声</t>
  </si>
  <si>
    <t>高中语文</t>
  </si>
  <si>
    <t>龙宇</t>
  </si>
  <si>
    <t>186.5</t>
  </si>
  <si>
    <t>刘昊</t>
  </si>
  <si>
    <t>175.5</t>
  </si>
  <si>
    <r>
      <t>高中语文（女）招聘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</si>
  <si>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吴薇</t>
  </si>
  <si>
    <t>144.0</t>
  </si>
  <si>
    <t>杨晴</t>
  </si>
  <si>
    <t>134.5</t>
  </si>
  <si>
    <t>李秀黔</t>
  </si>
  <si>
    <t>131.5</t>
  </si>
  <si>
    <t>初中语文（男）招聘2人</t>
  </si>
  <si>
    <t>李伊平</t>
  </si>
  <si>
    <t>曾庆宇</t>
  </si>
  <si>
    <t>145.0</t>
  </si>
  <si>
    <t>刘叁蔚</t>
  </si>
  <si>
    <t>146.5</t>
  </si>
  <si>
    <t>甘泽轩</t>
  </si>
  <si>
    <t>149.5</t>
  </si>
  <si>
    <t>白宇瀚</t>
  </si>
  <si>
    <t>135.5</t>
  </si>
  <si>
    <t>帅俊杰</t>
  </si>
  <si>
    <t>138.0</t>
  </si>
  <si>
    <t>初中语文（女）招聘2人</t>
  </si>
  <si>
    <t>谢婉婷</t>
  </si>
  <si>
    <t>177.5</t>
  </si>
  <si>
    <t>刘盼</t>
  </si>
  <si>
    <t>178.0</t>
  </si>
  <si>
    <t>罗艳青</t>
  </si>
  <si>
    <t>166.5</t>
  </si>
  <si>
    <t>戴艺婷</t>
  </si>
  <si>
    <t>168.0</t>
  </si>
  <si>
    <t>陈佳宜</t>
  </si>
  <si>
    <t>164.0</t>
  </si>
  <si>
    <t>陈语诗</t>
  </si>
  <si>
    <t>163.0</t>
  </si>
  <si>
    <t>小学语文（特岗）招聘5人</t>
  </si>
  <si>
    <t>艾瑢</t>
  </si>
  <si>
    <t>220.5</t>
  </si>
  <si>
    <t>尹慧</t>
  </si>
  <si>
    <t>209</t>
  </si>
  <si>
    <t>康晴</t>
  </si>
  <si>
    <t>211</t>
  </si>
  <si>
    <t>刘倩</t>
  </si>
  <si>
    <t>204.5</t>
  </si>
  <si>
    <t>周颖群</t>
  </si>
  <si>
    <t>伍滢</t>
  </si>
  <si>
    <t>197</t>
  </si>
  <si>
    <t>张珍珍</t>
  </si>
  <si>
    <t>205.5</t>
  </si>
  <si>
    <t>袁琴花</t>
  </si>
  <si>
    <t>203</t>
  </si>
  <si>
    <t>李健红</t>
  </si>
  <si>
    <t>199.5</t>
  </si>
  <si>
    <t>易嘉欣</t>
  </si>
  <si>
    <t>廖佳圆</t>
  </si>
  <si>
    <t>朱建桢</t>
  </si>
  <si>
    <t>王莎蓉</t>
  </si>
  <si>
    <t>193</t>
  </si>
  <si>
    <t>王刘雨欣</t>
  </si>
  <si>
    <t>191</t>
  </si>
  <si>
    <t>唐慧芳</t>
  </si>
  <si>
    <t>初中数学（男）招聘2人</t>
  </si>
  <si>
    <t>周阳</t>
  </si>
  <si>
    <t>初中数学</t>
  </si>
  <si>
    <t>熊坤</t>
  </si>
  <si>
    <t>154.5</t>
  </si>
  <si>
    <t>温其军</t>
  </si>
  <si>
    <t>149.0</t>
  </si>
  <si>
    <t>肖健忠</t>
  </si>
  <si>
    <t>150.0</t>
  </si>
  <si>
    <t>汪科强</t>
  </si>
  <si>
    <t>120.5</t>
  </si>
  <si>
    <t>初中数学（女）招聘2人</t>
  </si>
  <si>
    <t>胡志婷</t>
  </si>
  <si>
    <t>189.5</t>
  </si>
  <si>
    <t>张奇</t>
  </si>
  <si>
    <t>187.5</t>
  </si>
  <si>
    <t>郭萍</t>
  </si>
  <si>
    <t>175.0</t>
  </si>
  <si>
    <t>孙欣婷</t>
  </si>
  <si>
    <t>176.0</t>
  </si>
  <si>
    <t>胡欣</t>
  </si>
  <si>
    <t>161.0</t>
  </si>
  <si>
    <t>小学数学（男）招聘3人</t>
  </si>
  <si>
    <t>1</t>
  </si>
  <si>
    <t>肖祥厚</t>
  </si>
  <si>
    <t>小学数学</t>
  </si>
  <si>
    <t>206.0</t>
  </si>
  <si>
    <t>2</t>
  </si>
  <si>
    <t>彭涛礼</t>
  </si>
  <si>
    <t>3</t>
  </si>
  <si>
    <t>徐勇杰</t>
  </si>
  <si>
    <t>200.0</t>
  </si>
  <si>
    <t>4</t>
  </si>
  <si>
    <t>彭宇新</t>
  </si>
  <si>
    <t>201.0</t>
  </si>
  <si>
    <t>5</t>
  </si>
  <si>
    <t>彭子文</t>
  </si>
  <si>
    <t>194.5</t>
  </si>
  <si>
    <t>6</t>
  </si>
  <si>
    <t>黄松</t>
  </si>
  <si>
    <t>7</t>
  </si>
  <si>
    <t>刘旺</t>
  </si>
  <si>
    <t>8</t>
  </si>
  <si>
    <t>彭泽民</t>
  </si>
  <si>
    <t>9</t>
  </si>
  <si>
    <t>吴泽洋</t>
  </si>
  <si>
    <t>小学数学（女）招聘3人</t>
  </si>
  <si>
    <t>王雪婷</t>
  </si>
  <si>
    <t>212.0</t>
  </si>
  <si>
    <t>刘驿</t>
  </si>
  <si>
    <t>王芳</t>
  </si>
  <si>
    <t>204.0</t>
  </si>
  <si>
    <t>刘粤钊</t>
  </si>
  <si>
    <t>陈茜</t>
  </si>
  <si>
    <t>蓝潇潇</t>
  </si>
  <si>
    <t>尹慧慧</t>
  </si>
  <si>
    <t>202.0</t>
  </si>
  <si>
    <t>冯嘉慧</t>
  </si>
  <si>
    <t>张园园</t>
  </si>
  <si>
    <t>198.0</t>
  </si>
  <si>
    <t>高中数学（男）招聘1人</t>
  </si>
  <si>
    <t>钱永怀</t>
  </si>
  <si>
    <t>高中数学</t>
  </si>
  <si>
    <t>129.5</t>
  </si>
  <si>
    <t>刘俊龙</t>
  </si>
  <si>
    <t>118.0</t>
  </si>
  <si>
    <t>黄安</t>
  </si>
  <si>
    <t>100.0</t>
  </si>
  <si>
    <t>高中数学（女）招聘1人</t>
  </si>
  <si>
    <t>邓柳叶</t>
  </si>
  <si>
    <t>137.5</t>
  </si>
  <si>
    <t>周文惠</t>
  </si>
  <si>
    <t>130.5</t>
  </si>
  <si>
    <t>盛钰婷</t>
  </si>
  <si>
    <t>116.0</t>
  </si>
  <si>
    <t>初中数学（特岗）招聘1人</t>
  </si>
  <si>
    <t>徐魁</t>
  </si>
  <si>
    <t>161.5</t>
  </si>
  <si>
    <t>黄丽萍</t>
  </si>
  <si>
    <t>112.5</t>
  </si>
  <si>
    <t>小学数学（特岗）招聘4人</t>
  </si>
  <si>
    <t>罗雅星</t>
  </si>
  <si>
    <t>207</t>
  </si>
  <si>
    <t>刘芬</t>
  </si>
  <si>
    <t>207.5</t>
  </si>
  <si>
    <t>曾姬玲</t>
  </si>
  <si>
    <t>208.5</t>
  </si>
  <si>
    <t>叶小燕</t>
  </si>
  <si>
    <t>温俊杰</t>
  </si>
  <si>
    <t>邓烨</t>
  </si>
  <si>
    <t>202</t>
  </si>
  <si>
    <t>蒋嘉鑫</t>
  </si>
  <si>
    <t>206</t>
  </si>
  <si>
    <t>郭青</t>
  </si>
  <si>
    <t>彭玥</t>
  </si>
  <si>
    <t>200</t>
  </si>
  <si>
    <t>左紫琼</t>
  </si>
  <si>
    <t>周慧</t>
  </si>
  <si>
    <t>193.5</t>
  </si>
  <si>
    <t>刘慧琪</t>
  </si>
  <si>
    <t>郑文翔</t>
  </si>
  <si>
    <t>刘万</t>
  </si>
  <si>
    <t>高中英语（男）招聘1人</t>
  </si>
  <si>
    <t>洪金辉</t>
  </si>
  <si>
    <t>高中英语</t>
  </si>
  <si>
    <t>王成</t>
  </si>
  <si>
    <t>黄毓品</t>
  </si>
  <si>
    <t>129.0</t>
  </si>
  <si>
    <t>高中英语（女）招聘1人</t>
  </si>
  <si>
    <t>尹晨灵</t>
  </si>
  <si>
    <t>165.0</t>
  </si>
  <si>
    <t>刘彤</t>
  </si>
  <si>
    <t>143.0</t>
  </si>
  <si>
    <t>罗迅</t>
  </si>
  <si>
    <t>138.5</t>
  </si>
  <si>
    <t>初中英语（男）招聘2人</t>
  </si>
  <si>
    <t>甘志林</t>
  </si>
  <si>
    <t>初中英语</t>
  </si>
  <si>
    <t>田艺林</t>
  </si>
  <si>
    <t>171.5</t>
  </si>
  <si>
    <t>赖梦梁</t>
  </si>
  <si>
    <t>何忆伟</t>
  </si>
  <si>
    <t>160.5</t>
  </si>
  <si>
    <t>康佳俊</t>
  </si>
  <si>
    <t>159.5</t>
  </si>
  <si>
    <t>郑文凯</t>
  </si>
  <si>
    <t>155.0</t>
  </si>
  <si>
    <t>初中英语（女）招聘2人</t>
  </si>
  <si>
    <t>肖菁</t>
  </si>
  <si>
    <t>黄力力</t>
  </si>
  <si>
    <t>黄嘉颖</t>
  </si>
  <si>
    <t>181.0</t>
  </si>
  <si>
    <t>彭琳</t>
  </si>
  <si>
    <t>覃雨珏</t>
  </si>
  <si>
    <t>孙美伶</t>
  </si>
  <si>
    <t>曾冰</t>
  </si>
  <si>
    <t>初中英语（特岗）招聘1人</t>
  </si>
  <si>
    <t>陈育兰</t>
  </si>
  <si>
    <t>191.5</t>
  </si>
  <si>
    <t>艾琳</t>
  </si>
  <si>
    <t>黄璐璐</t>
  </si>
  <si>
    <t>168.5</t>
  </si>
  <si>
    <t>小学英语（特岗）招聘2人</t>
  </si>
  <si>
    <t>刘婷</t>
  </si>
  <si>
    <t>小学英语</t>
  </si>
  <si>
    <t>刘冰峰</t>
  </si>
  <si>
    <t>段幸子</t>
  </si>
  <si>
    <t>刘诗怡</t>
  </si>
  <si>
    <t>王欢</t>
  </si>
  <si>
    <t>高中物理（男）招聘1人</t>
  </si>
  <si>
    <t>王子贤</t>
  </si>
  <si>
    <t>高中物理</t>
  </si>
  <si>
    <t>188.5</t>
  </si>
  <si>
    <t>曾明欣</t>
  </si>
  <si>
    <t>124.5</t>
  </si>
  <si>
    <t>高中物理（女）招聘1人</t>
  </si>
  <si>
    <t>王子玥</t>
  </si>
  <si>
    <t>邓轶岚</t>
  </si>
  <si>
    <t>刘新月</t>
  </si>
  <si>
    <t>145.5</t>
  </si>
  <si>
    <t>初中物理（男）招聘1人</t>
  </si>
  <si>
    <t>杨云云</t>
  </si>
  <si>
    <t>初中物理</t>
  </si>
  <si>
    <t>128.0</t>
  </si>
  <si>
    <t>初中物理（女）招聘1人</t>
  </si>
  <si>
    <t>彭娟</t>
  </si>
  <si>
    <t>151.5</t>
  </si>
  <si>
    <t>初中物理（特岗）招聘1人</t>
  </si>
  <si>
    <t>李嘉健</t>
  </si>
  <si>
    <t>133.5</t>
  </si>
  <si>
    <t>高中生物（男）招聘1人</t>
  </si>
  <si>
    <t>杨志强</t>
  </si>
  <si>
    <t>高中生物</t>
  </si>
  <si>
    <t>153.5</t>
  </si>
  <si>
    <t>杨树梢</t>
  </si>
  <si>
    <t>吕祯</t>
  </si>
  <si>
    <r>
      <t>高中生物（女）招聘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</si>
  <si>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刘淑霞</t>
  </si>
  <si>
    <t>彭诗琪</t>
  </si>
  <si>
    <t>107.5</t>
  </si>
  <si>
    <r>
      <t>初中生物招聘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</si>
  <si>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谢艺璇</t>
  </si>
  <si>
    <t>初中生物</t>
  </si>
  <si>
    <t>谢丹萍</t>
  </si>
  <si>
    <t>初中生物（特岗）招聘1人</t>
  </si>
  <si>
    <t>欧阳群</t>
  </si>
  <si>
    <t>164.5</t>
  </si>
  <si>
    <t>刘琳熙</t>
  </si>
  <si>
    <t>苏美华</t>
  </si>
  <si>
    <t>137</t>
  </si>
  <si>
    <t>高中化学（男）招聘1人</t>
  </si>
  <si>
    <t>胡子涛</t>
  </si>
  <si>
    <t>高中化学</t>
  </si>
  <si>
    <t>周存庆</t>
  </si>
  <si>
    <t>曾建荣</t>
  </si>
  <si>
    <t>高中化学（女）招聘1人</t>
  </si>
  <si>
    <t>郭春宏</t>
  </si>
  <si>
    <t>166.0</t>
  </si>
  <si>
    <t>黎琳</t>
  </si>
  <si>
    <t>152.0</t>
  </si>
  <si>
    <t>初中化学（男）招聘1人</t>
  </si>
  <si>
    <t>徐春鹏</t>
  </si>
  <si>
    <t>初中化学</t>
  </si>
  <si>
    <t>163.5</t>
  </si>
  <si>
    <t>戴鹏</t>
  </si>
  <si>
    <t>胡启荣</t>
  </si>
  <si>
    <t>146.0</t>
  </si>
  <si>
    <t>初中化学（女）招聘1人</t>
  </si>
  <si>
    <t>贺林林</t>
  </si>
  <si>
    <t>邓子君</t>
  </si>
  <si>
    <t>148.5</t>
  </si>
  <si>
    <t>高中历史（男）招聘1人</t>
  </si>
  <si>
    <t>王梓之</t>
  </si>
  <si>
    <t>高中历史</t>
  </si>
  <si>
    <t>167.0</t>
  </si>
  <si>
    <t>李杨</t>
  </si>
  <si>
    <t>158.5</t>
  </si>
  <si>
    <t>廖康晟</t>
  </si>
  <si>
    <t>高中历史（女）招聘1人</t>
  </si>
  <si>
    <t>龙雯雯</t>
  </si>
  <si>
    <t>148.0</t>
  </si>
  <si>
    <t>周灵</t>
  </si>
  <si>
    <t>131.0</t>
  </si>
  <si>
    <t>罗敏</t>
  </si>
  <si>
    <t>127.0</t>
  </si>
  <si>
    <t>初中历史招聘1人</t>
  </si>
  <si>
    <t>欧阳霞美</t>
  </si>
  <si>
    <t>初中历史</t>
  </si>
  <si>
    <t>208.0</t>
  </si>
  <si>
    <t>郭海霞</t>
  </si>
  <si>
    <t>182.0</t>
  </si>
  <si>
    <t>娄雅婷</t>
  </si>
  <si>
    <t>172.5</t>
  </si>
  <si>
    <t>初中历史（特岗）招聘1人</t>
  </si>
  <si>
    <t>饶辉</t>
  </si>
  <si>
    <t>179</t>
  </si>
  <si>
    <t>曾珍</t>
  </si>
  <si>
    <t>167.5</t>
  </si>
  <si>
    <t>高中地理（男）招聘1人</t>
  </si>
  <si>
    <t>郭瑞</t>
  </si>
  <si>
    <t>高中地理</t>
  </si>
  <si>
    <t>184.5</t>
  </si>
  <si>
    <t>马聪</t>
  </si>
  <si>
    <t>王睿果</t>
  </si>
  <si>
    <t>高中地理（女）招聘1人</t>
  </si>
  <si>
    <t>陈耀芳</t>
  </si>
  <si>
    <t>初中地理招聘1人</t>
  </si>
  <si>
    <t>肖财文</t>
  </si>
  <si>
    <t>初中地理</t>
  </si>
  <si>
    <t>223.5</t>
  </si>
  <si>
    <t>王莉</t>
  </si>
  <si>
    <t>高中政治（男）招聘1人</t>
  </si>
  <si>
    <t>赖双万</t>
  </si>
  <si>
    <t>高中政治</t>
  </si>
  <si>
    <t>曾龙</t>
  </si>
  <si>
    <t>181.5</t>
  </si>
  <si>
    <t>张政</t>
  </si>
  <si>
    <t>高中政治（女）招聘1人</t>
  </si>
  <si>
    <t>谢婷婷</t>
  </si>
  <si>
    <t>汤青敏</t>
  </si>
  <si>
    <t>初中道德与法治（男）招聘2人</t>
  </si>
  <si>
    <t>晏澄旭</t>
  </si>
  <si>
    <t>初中道法</t>
  </si>
  <si>
    <t>206.5</t>
  </si>
  <si>
    <t>张宜峰</t>
  </si>
  <si>
    <t>179.5</t>
  </si>
  <si>
    <t>龚汉宸</t>
  </si>
  <si>
    <t>147.0</t>
  </si>
  <si>
    <t>宋嘉文</t>
  </si>
  <si>
    <t>143.5</t>
  </si>
  <si>
    <t>初中道德与法治（女）招聘2人</t>
  </si>
  <si>
    <t>王慧敏</t>
  </si>
  <si>
    <t>彭美蓉</t>
  </si>
  <si>
    <t>徐然</t>
  </si>
  <si>
    <t>195.5</t>
  </si>
  <si>
    <t>郑凤珍</t>
  </si>
  <si>
    <t>陈佳</t>
  </si>
  <si>
    <t>刘琼</t>
  </si>
  <si>
    <t>初中道德与法治（特岗）招聘2人</t>
  </si>
  <si>
    <t>胡缘</t>
  </si>
  <si>
    <t>徐春红</t>
  </si>
  <si>
    <t>198</t>
  </si>
  <si>
    <t>刘佳</t>
  </si>
  <si>
    <t>188</t>
  </si>
  <si>
    <t>刘青</t>
  </si>
  <si>
    <t>小学音乐（特岗）招聘2人</t>
  </si>
  <si>
    <t>笔试成绩折算
（16%）</t>
  </si>
  <si>
    <t>面试成绩折算
（60%）</t>
  </si>
  <si>
    <t>左洁</t>
  </si>
  <si>
    <t>小学音乐</t>
  </si>
  <si>
    <t>194</t>
  </si>
  <si>
    <t>吴韵琴</t>
  </si>
  <si>
    <t>李佳音</t>
  </si>
  <si>
    <t>陈雅芬</t>
  </si>
  <si>
    <t>165.5</t>
  </si>
  <si>
    <t>蔡静娴</t>
  </si>
  <si>
    <t>161</t>
  </si>
  <si>
    <t>伍佳</t>
  </si>
  <si>
    <t>154</t>
  </si>
  <si>
    <t>小学美术（男）招聘2人</t>
  </si>
  <si>
    <t>毛成</t>
  </si>
  <si>
    <t>小学美术</t>
  </si>
  <si>
    <t>185.0</t>
  </si>
  <si>
    <t>吴鑫</t>
  </si>
  <si>
    <t>周恩彪</t>
  </si>
  <si>
    <t>171.0</t>
  </si>
  <si>
    <t>肖康</t>
  </si>
  <si>
    <t>179.0</t>
  </si>
  <si>
    <t>冯涛</t>
  </si>
  <si>
    <t>173.0</t>
  </si>
  <si>
    <t>李兆庭</t>
  </si>
  <si>
    <t>小学美术（女）招聘2人</t>
  </si>
  <si>
    <t>戴玲华</t>
  </si>
  <si>
    <t>俞阳</t>
  </si>
  <si>
    <t>孙琳</t>
  </si>
  <si>
    <t>彭霞</t>
  </si>
  <si>
    <t>朱怡玮</t>
  </si>
  <si>
    <t>肖瑶</t>
  </si>
  <si>
    <t>小学美术（特岗）招聘2人</t>
  </si>
  <si>
    <t>郭素荷</t>
  </si>
  <si>
    <t>刘霞</t>
  </si>
  <si>
    <t>刘雨暄</t>
  </si>
  <si>
    <t>169</t>
  </si>
  <si>
    <t>盛知</t>
  </si>
  <si>
    <t>李佩纭</t>
  </si>
  <si>
    <t>169.5</t>
  </si>
  <si>
    <t>梁婷玲</t>
  </si>
  <si>
    <t>157</t>
  </si>
  <si>
    <t>初中心理健康（特岗）招聘1人</t>
  </si>
  <si>
    <t>王君艳</t>
  </si>
  <si>
    <t>初中心理健康</t>
  </si>
  <si>
    <t>刘根女</t>
  </si>
  <si>
    <t>项学娇</t>
  </si>
  <si>
    <t>127.5</t>
  </si>
  <si>
    <t>小学心理健康（特岗）招聘1人</t>
  </si>
  <si>
    <t>邱慧鹃</t>
  </si>
  <si>
    <t>小学心理健康</t>
  </si>
  <si>
    <t>216</t>
  </si>
  <si>
    <t>张田</t>
  </si>
  <si>
    <t>213</t>
  </si>
  <si>
    <t>刘茹轩</t>
  </si>
  <si>
    <t>192</t>
  </si>
  <si>
    <t>高中体育（男）招聘1人</t>
  </si>
  <si>
    <t>康华琦</t>
  </si>
  <si>
    <t>高中体育</t>
  </si>
  <si>
    <t>192.5</t>
  </si>
  <si>
    <t>赖海华</t>
  </si>
  <si>
    <t>彭硕军</t>
  </si>
  <si>
    <t>106.0</t>
  </si>
  <si>
    <t>高中体育（女）招聘1人</t>
  </si>
  <si>
    <t>曾涵茹</t>
  </si>
  <si>
    <t>兰婷</t>
  </si>
  <si>
    <t>113.0</t>
  </si>
  <si>
    <t>吉宇惠</t>
  </si>
  <si>
    <t>125.0</t>
  </si>
  <si>
    <t>初中体育（男）招聘1人</t>
  </si>
  <si>
    <t>刘海波</t>
  </si>
  <si>
    <t>初中体育</t>
  </si>
  <si>
    <t>150.5</t>
  </si>
  <si>
    <t>江睿杰</t>
  </si>
  <si>
    <t>钟龙明</t>
  </si>
  <si>
    <t>122.0</t>
  </si>
  <si>
    <t>初中体育（女）招聘1人</t>
  </si>
  <si>
    <t>彭雪琴</t>
  </si>
  <si>
    <t>朱玉慧</t>
  </si>
  <si>
    <t>140.0</t>
  </si>
  <si>
    <t>何宁静</t>
  </si>
  <si>
    <t>小学体育（男）招聘4人</t>
  </si>
  <si>
    <t>胡坤生</t>
  </si>
  <si>
    <t>小学体育</t>
  </si>
  <si>
    <t>郭少风</t>
  </si>
  <si>
    <t>黄益聪</t>
  </si>
  <si>
    <t>张忠鹏</t>
  </si>
  <si>
    <t>张颖</t>
  </si>
  <si>
    <t>185.5</t>
  </si>
  <si>
    <t>罗奕松</t>
  </si>
  <si>
    <t>廖泳鑫</t>
  </si>
  <si>
    <t>程任武</t>
  </si>
  <si>
    <t>黄刚</t>
  </si>
  <si>
    <t>徐佳诚</t>
  </si>
  <si>
    <t>张宇</t>
  </si>
  <si>
    <t>小学体育（女）招聘4人</t>
  </si>
  <si>
    <t>邱小雅</t>
  </si>
  <si>
    <t>211.0</t>
  </si>
  <si>
    <t>朱晤娜</t>
  </si>
  <si>
    <t>黄婷</t>
  </si>
  <si>
    <t>176.5</t>
  </si>
  <si>
    <t>孔雅祺</t>
  </si>
  <si>
    <t>刘玥</t>
  </si>
  <si>
    <t>曹海萍</t>
  </si>
  <si>
    <t>陈佳琪</t>
  </si>
  <si>
    <t>174.5</t>
  </si>
  <si>
    <t>雷舒孟子</t>
  </si>
  <si>
    <t>彭子玉</t>
  </si>
  <si>
    <t>龚炜</t>
  </si>
  <si>
    <t>黎海妮</t>
  </si>
  <si>
    <t>180.5</t>
  </si>
  <si>
    <t>初中体育（特岗）招聘1人</t>
  </si>
  <si>
    <t>温洪权</t>
  </si>
  <si>
    <t>102.5</t>
  </si>
  <si>
    <t>陈菁</t>
  </si>
  <si>
    <t>97.5</t>
  </si>
  <si>
    <t>小学体育（特岗）招聘4人</t>
  </si>
  <si>
    <t>张琛</t>
  </si>
  <si>
    <t>184</t>
  </si>
  <si>
    <t>卢文涛</t>
  </si>
  <si>
    <t>156.5</t>
  </si>
  <si>
    <t>李吉涛</t>
  </si>
  <si>
    <t>163</t>
  </si>
  <si>
    <t>郭慧颖</t>
  </si>
  <si>
    <t>121</t>
  </si>
  <si>
    <t>刘敏婕</t>
  </si>
  <si>
    <t>151</t>
  </si>
  <si>
    <t>揭柳珍</t>
  </si>
  <si>
    <t>204</t>
  </si>
  <si>
    <t>周小敏</t>
  </si>
  <si>
    <t>150</t>
  </si>
  <si>
    <t>唐欢</t>
  </si>
  <si>
    <t>145</t>
  </si>
  <si>
    <t>宋李娟</t>
  </si>
  <si>
    <t>120</t>
  </si>
  <si>
    <t>艾小军</t>
  </si>
  <si>
    <t>肖志豪</t>
  </si>
  <si>
    <t>139.5</t>
  </si>
  <si>
    <t>林文君</t>
  </si>
  <si>
    <t>119</t>
  </si>
  <si>
    <t>许伟</t>
  </si>
  <si>
    <t>城区幼儿园招聘20人</t>
  </si>
  <si>
    <t>笔试成绩
（100分）</t>
  </si>
  <si>
    <t>笔试成绩折算
（40%）</t>
  </si>
  <si>
    <t>黄慧娟</t>
  </si>
  <si>
    <t>幼儿园</t>
  </si>
  <si>
    <t>89.5</t>
  </si>
  <si>
    <t>雷欣怡</t>
  </si>
  <si>
    <t>91.5</t>
  </si>
  <si>
    <t>肖灿玲</t>
  </si>
  <si>
    <t>87.0</t>
  </si>
  <si>
    <t>刘琴</t>
  </si>
  <si>
    <t>90.0</t>
  </si>
  <si>
    <t>李佳星</t>
  </si>
  <si>
    <t>86.0</t>
  </si>
  <si>
    <t>徐燕雯</t>
  </si>
  <si>
    <t>刘露</t>
  </si>
  <si>
    <t>86.5</t>
  </si>
  <si>
    <t>雷茜</t>
  </si>
  <si>
    <t>王琴</t>
  </si>
  <si>
    <t>84.5</t>
  </si>
  <si>
    <t>郭婷婷</t>
  </si>
  <si>
    <t>85.5</t>
  </si>
  <si>
    <t>刘纪源</t>
  </si>
  <si>
    <t>88.5</t>
  </si>
  <si>
    <t>肖诗怡</t>
  </si>
  <si>
    <t>钟永红</t>
  </si>
  <si>
    <t>85.0</t>
  </si>
  <si>
    <t>刘晶</t>
  </si>
  <si>
    <t>84.0</t>
  </si>
  <si>
    <t>袁瑜</t>
  </si>
  <si>
    <t>87.5</t>
  </si>
  <si>
    <t>杨颖欣</t>
  </si>
  <si>
    <t>胡瑾</t>
  </si>
  <si>
    <t>91.0</t>
  </si>
  <si>
    <t>邵心仪</t>
  </si>
  <si>
    <t>杨彩莲</t>
  </si>
  <si>
    <t>罗珊</t>
  </si>
  <si>
    <t>81.5</t>
  </si>
  <si>
    <t>吴珊珊</t>
  </si>
  <si>
    <t>谢小娟</t>
  </si>
  <si>
    <t>82.0</t>
  </si>
  <si>
    <t>高靓</t>
  </si>
  <si>
    <t>83.5</t>
  </si>
  <si>
    <t>陈敏</t>
  </si>
  <si>
    <t>曹彤</t>
  </si>
  <si>
    <t>胡晓梅</t>
  </si>
  <si>
    <t>张曼</t>
  </si>
  <si>
    <t>曾启文</t>
  </si>
  <si>
    <t>肖怡</t>
  </si>
  <si>
    <t>李新萍</t>
  </si>
  <si>
    <t>曾佳欣</t>
  </si>
  <si>
    <t>王嘉颖</t>
  </si>
  <si>
    <t>郭琪</t>
  </si>
  <si>
    <t>80.0</t>
  </si>
  <si>
    <t>何宇琴</t>
  </si>
  <si>
    <t>毛婕</t>
  </si>
  <si>
    <t>张慧</t>
  </si>
  <si>
    <t>81.0</t>
  </si>
  <si>
    <t>赖雨恒</t>
  </si>
  <si>
    <t>周宣妤</t>
  </si>
  <si>
    <t>83.0</t>
  </si>
  <si>
    <t>彭诗云</t>
  </si>
  <si>
    <t>82.5</t>
  </si>
  <si>
    <t>丁小娟</t>
  </si>
  <si>
    <t>冷金红</t>
  </si>
  <si>
    <t>周珊珊</t>
  </si>
  <si>
    <t>周晴</t>
  </si>
  <si>
    <t>农村幼儿园招聘10人</t>
  </si>
  <si>
    <t>尹嘉慧</t>
  </si>
  <si>
    <t>王子怡</t>
  </si>
  <si>
    <t>顾维芹</t>
  </si>
  <si>
    <t>易丹</t>
  </si>
  <si>
    <t>王芳蓉</t>
  </si>
  <si>
    <t>80.5</t>
  </si>
  <si>
    <t>曾诗颖</t>
  </si>
  <si>
    <t>聂佳丽</t>
  </si>
  <si>
    <t>康妮</t>
  </si>
  <si>
    <t>胡佩瑶</t>
  </si>
  <si>
    <t>饶霞</t>
  </si>
  <si>
    <t>晏晓莉</t>
  </si>
  <si>
    <t>周艳婷</t>
  </si>
  <si>
    <t>高凤翔</t>
  </si>
  <si>
    <t>78.0</t>
  </si>
  <si>
    <t>曾丽平</t>
  </si>
  <si>
    <t>肖悦</t>
  </si>
  <si>
    <t>77.0</t>
  </si>
  <si>
    <t>朱思宇</t>
  </si>
  <si>
    <t>夏雨晴</t>
  </si>
  <si>
    <t>79.5</t>
  </si>
  <si>
    <t>韦淑倩</t>
  </si>
  <si>
    <t>贺英杰</t>
  </si>
  <si>
    <t>王靖怡</t>
  </si>
  <si>
    <t>77.5</t>
  </si>
  <si>
    <t>旷秋娇</t>
  </si>
  <si>
    <t>张琦</t>
  </si>
  <si>
    <t>79.0</t>
  </si>
  <si>
    <t>李玉莹</t>
  </si>
  <si>
    <t>胡茜琳</t>
  </si>
  <si>
    <t>刘海燕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</si>
</sst>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b/>
      <sz val="12"/>
      <color indexed="8"/>
      <name val="Arial"/>
      <family val="2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rgb="FF000000"/>
      <name val="宋体"/>
      <family val="0"/>
    </font>
    <font>
      <b/>
      <sz val="16"/>
      <color rgb="FF000000"/>
      <name val="Arial"/>
      <family val="2"/>
    </font>
    <font>
      <sz val="11"/>
      <color indexed="8"/>
      <name val="Calibri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6" borderId="2" applyNumberFormat="0" applyFont="0" applyAlignment="0" applyProtection="0"/>
    <xf numFmtId="0" fontId="2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>
      <alignment vertical="center"/>
      <protection/>
    </xf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7" borderId="0" applyNumberFormat="0" applyBorder="0" applyAlignment="0" applyProtection="0"/>
    <xf numFmtId="0" fontId="27" fillId="0" borderId="4" applyNumberFormat="0" applyFill="0" applyAlignment="0" applyProtection="0"/>
    <xf numFmtId="0" fontId="24" fillId="3" borderId="0" applyNumberFormat="0" applyBorder="0" applyAlignment="0" applyProtection="0"/>
    <xf numFmtId="0" fontId="33" fillId="2" borderId="5" applyNumberFormat="0" applyAlignment="0" applyProtection="0"/>
    <xf numFmtId="0" fontId="34" fillId="2" borderId="1" applyNumberFormat="0" applyAlignment="0" applyProtection="0"/>
    <xf numFmtId="0" fontId="35" fillId="8" borderId="6" applyNumberFormat="0" applyAlignment="0" applyProtection="0"/>
    <xf numFmtId="0" fontId="9" fillId="9" borderId="0" applyNumberFormat="0" applyBorder="0" applyAlignment="0" applyProtection="0"/>
    <xf numFmtId="0" fontId="24" fillId="10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9" borderId="0" applyNumberFormat="0" applyBorder="0" applyAlignment="0" applyProtection="0"/>
    <xf numFmtId="0" fontId="39" fillId="11" borderId="0" applyNumberFormat="0" applyBorder="0" applyAlignment="0" applyProtection="0"/>
    <xf numFmtId="0" fontId="9" fillId="1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24" fillId="16" borderId="0" applyNumberFormat="0" applyBorder="0" applyAlignment="0" applyProtection="0"/>
    <xf numFmtId="0" fontId="9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9" fillId="4" borderId="0" applyNumberFormat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0" fillId="0" borderId="0" xfId="27" applyFont="1" applyAlignment="1">
      <alignment horizontal="center" vertical="center" wrapText="1"/>
      <protection/>
    </xf>
    <xf numFmtId="0" fontId="41" fillId="0" borderId="0" xfId="27" applyFont="1" applyAlignment="1">
      <alignment horizontal="center" vertical="center" wrapText="1"/>
      <protection/>
    </xf>
    <xf numFmtId="31" fontId="5" fillId="0" borderId="9" xfId="27" applyNumberFormat="1" applyFont="1" applyBorder="1" applyAlignment="1">
      <alignment horizontal="left" vertical="center"/>
      <protection/>
    </xf>
    <xf numFmtId="0" fontId="6" fillId="0" borderId="10" xfId="27" applyFont="1" applyBorder="1" applyAlignment="1">
      <alignment horizontal="center" vertical="center" wrapText="1"/>
      <protection/>
    </xf>
    <xf numFmtId="0" fontId="7" fillId="0" borderId="10" xfId="27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31" fontId="43" fillId="0" borderId="9" xfId="27" applyNumberFormat="1" applyFont="1" applyBorder="1" applyAlignment="1">
      <alignment horizontal="left" vertical="center"/>
      <protection/>
    </xf>
    <xf numFmtId="0" fontId="10" fillId="0" borderId="11" xfId="27" applyFont="1" applyBorder="1" applyAlignment="1">
      <alignment horizontal="center" vertical="center" wrapText="1"/>
      <protection/>
    </xf>
    <xf numFmtId="49" fontId="44" fillId="0" borderId="11" xfId="0" applyNumberFormat="1" applyFont="1" applyFill="1" applyBorder="1" applyAlignment="1">
      <alignment horizontal="center" vertical="center"/>
    </xf>
    <xf numFmtId="0" fontId="9" fillId="0" borderId="11" xfId="27" applyBorder="1" applyAlignment="1">
      <alignment horizontal="center" vertical="center" wrapText="1"/>
      <protection/>
    </xf>
    <xf numFmtId="176" fontId="9" fillId="0" borderId="11" xfId="27" applyNumberFormat="1" applyBorder="1" applyAlignment="1">
      <alignment horizontal="center" vertical="center" wrapText="1"/>
      <protection/>
    </xf>
    <xf numFmtId="31" fontId="43" fillId="0" borderId="0" xfId="27" applyNumberFormat="1" applyFont="1" applyAlignment="1">
      <alignment horizontal="left" vertical="center"/>
      <protection/>
    </xf>
    <xf numFmtId="0" fontId="11" fillId="0" borderId="11" xfId="27" applyFont="1" applyBorder="1" applyAlignment="1">
      <alignment horizontal="center" vertical="center" wrapText="1"/>
      <protection/>
    </xf>
    <xf numFmtId="0" fontId="12" fillId="0" borderId="11" xfId="27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13" fillId="0" borderId="11" xfId="27" applyFont="1" applyBorder="1" applyAlignment="1">
      <alignment horizontal="center" vertical="center" wrapText="1"/>
      <protection/>
    </xf>
    <xf numFmtId="0" fontId="1" fillId="0" borderId="11" xfId="27" applyFont="1" applyBorder="1" applyAlignment="1">
      <alignment horizontal="center" vertical="center" wrapText="1"/>
      <protection/>
    </xf>
    <xf numFmtId="176" fontId="1" fillId="0" borderId="11" xfId="27" applyNumberFormat="1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31" fontId="15" fillId="0" borderId="11" xfId="27" applyNumberFormat="1" applyFont="1" applyBorder="1" applyAlignment="1">
      <alignment horizontal="left" vertical="center"/>
      <protection/>
    </xf>
    <xf numFmtId="0" fontId="9" fillId="0" borderId="11" xfId="27" applyFont="1" applyBorder="1" applyAlignment="1">
      <alignment horizontal="center" vertical="center" wrapText="1"/>
      <protection/>
    </xf>
    <xf numFmtId="31" fontId="5" fillId="0" borderId="0" xfId="27" applyNumberFormat="1" applyFont="1" applyAlignment="1">
      <alignment horizontal="left" vertical="center"/>
      <protection/>
    </xf>
    <xf numFmtId="0" fontId="11" fillId="0" borderId="10" xfId="27" applyFont="1" applyBorder="1" applyAlignment="1">
      <alignment horizontal="center" vertical="center" wrapText="1"/>
      <protection/>
    </xf>
    <xf numFmtId="0" fontId="12" fillId="0" borderId="10" xfId="27" applyFont="1" applyBorder="1" applyAlignment="1">
      <alignment horizontal="center" vertical="center" wrapText="1"/>
      <protection/>
    </xf>
    <xf numFmtId="0" fontId="16" fillId="0" borderId="11" xfId="27" applyFont="1" applyBorder="1" applyAlignment="1">
      <alignment horizontal="center" vertical="center" wrapText="1"/>
      <protection/>
    </xf>
    <xf numFmtId="0" fontId="17" fillId="0" borderId="11" xfId="27" applyFont="1" applyBorder="1" applyAlignment="1">
      <alignment horizontal="center" vertical="center" wrapText="1"/>
      <protection/>
    </xf>
    <xf numFmtId="49" fontId="45" fillId="0" borderId="11" xfId="0" applyNumberFormat="1" applyFont="1" applyBorder="1" applyAlignment="1">
      <alignment horizontal="center" vertical="center"/>
    </xf>
    <xf numFmtId="0" fontId="18" fillId="0" borderId="11" xfId="27" applyFont="1" applyBorder="1" applyAlignment="1">
      <alignment horizontal="center" vertical="center" wrapText="1"/>
      <protection/>
    </xf>
    <xf numFmtId="31" fontId="19" fillId="0" borderId="11" xfId="27" applyNumberFormat="1" applyFont="1" applyBorder="1" applyAlignment="1">
      <alignment horizontal="center" vertical="center"/>
      <protection/>
    </xf>
    <xf numFmtId="0" fontId="16" fillId="0" borderId="12" xfId="27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1" fillId="0" borderId="12" xfId="27" applyFont="1" applyBorder="1" applyAlignment="1">
      <alignment horizontal="center" vertical="center" wrapText="1"/>
      <protection/>
    </xf>
    <xf numFmtId="0" fontId="9" fillId="0" borderId="12" xfId="27" applyBorder="1" applyAlignment="1">
      <alignment horizontal="center" vertical="center" wrapText="1"/>
      <protection/>
    </xf>
    <xf numFmtId="31" fontId="14" fillId="0" borderId="0" xfId="27" applyNumberFormat="1" applyFont="1" applyAlignment="1">
      <alignment horizontal="left" vertical="center"/>
      <protection/>
    </xf>
    <xf numFmtId="0" fontId="0" fillId="0" borderId="12" xfId="0" applyBorder="1" applyAlignment="1">
      <alignment horizontal="center" vertical="center"/>
    </xf>
    <xf numFmtId="0" fontId="11" fillId="0" borderId="12" xfId="27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9" fillId="0" borderId="12" xfId="27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31" fontId="19" fillId="0" borderId="11" xfId="27" applyNumberFormat="1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0" fillId="0" borderId="11" xfId="27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9" fillId="0" borderId="11" xfId="27" applyNumberFormat="1" applyFill="1" applyBorder="1" applyAlignment="1">
      <alignment horizontal="center" vertical="center" wrapText="1"/>
      <protection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31" fontId="15" fillId="0" borderId="11" xfId="27" applyNumberFormat="1" applyFont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1" fontId="20" fillId="0" borderId="11" xfId="27" applyNumberFormat="1" applyFont="1" applyBorder="1" applyAlignment="1">
      <alignment horizontal="center" vertical="center"/>
      <protection/>
    </xf>
    <xf numFmtId="0" fontId="21" fillId="0" borderId="11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7月16日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_7月16日_7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3"/>
  <sheetViews>
    <sheetView tabSelected="1" zoomScaleSheetLayoutView="100" workbookViewId="0" topLeftCell="A26">
      <selection activeCell="P3" sqref="P3"/>
    </sheetView>
  </sheetViews>
  <sheetFormatPr defaultColWidth="9.00390625" defaultRowHeight="14.25"/>
  <cols>
    <col min="1" max="1" width="4.50390625" style="0" customWidth="1"/>
    <col min="2" max="2" width="8.00390625" style="0" customWidth="1"/>
    <col min="3" max="3" width="8.125" style="0" customWidth="1"/>
    <col min="4" max="4" width="8.50390625" style="0" customWidth="1"/>
    <col min="5" max="5" width="9.75390625" style="0" customWidth="1"/>
    <col min="6" max="6" width="8.75390625" style="0" customWidth="1"/>
    <col min="7" max="7" width="8.25390625" style="0" customWidth="1"/>
    <col min="8" max="8" width="8.375" style="0" customWidth="1"/>
    <col min="9" max="9" width="6.25390625" style="0" customWidth="1"/>
    <col min="10" max="10" width="10.125" style="0" customWidth="1"/>
  </cols>
  <sheetData>
    <row r="1" spans="1:10" ht="36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36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9.5" customHeight="1">
      <c r="A4" s="10">
        <v>1</v>
      </c>
      <c r="B4" s="11" t="s">
        <v>12</v>
      </c>
      <c r="C4" s="11" t="s">
        <v>13</v>
      </c>
      <c r="D4" s="12" t="s">
        <v>14</v>
      </c>
      <c r="E4" s="10">
        <v>88.48</v>
      </c>
      <c r="F4" s="13">
        <f aca="true" t="shared" si="0" ref="F4:F18">D4*0.2</f>
        <v>40.1</v>
      </c>
      <c r="G4" s="10">
        <f aca="true" t="shared" si="1" ref="G4:G18">E4*0.5</f>
        <v>44.24</v>
      </c>
      <c r="H4" s="13">
        <f aca="true" t="shared" si="2" ref="H4:H18">SUM(F4:G4)</f>
        <v>84.34</v>
      </c>
      <c r="I4" s="10">
        <v>1</v>
      </c>
      <c r="J4" s="27" t="s">
        <v>15</v>
      </c>
    </row>
    <row r="5" spans="1:10" ht="19.5" customHeight="1">
      <c r="A5" s="10">
        <v>2</v>
      </c>
      <c r="B5" s="11" t="s">
        <v>16</v>
      </c>
      <c r="C5" s="11" t="s">
        <v>13</v>
      </c>
      <c r="D5" s="12" t="s">
        <v>17</v>
      </c>
      <c r="E5" s="10">
        <v>91.3</v>
      </c>
      <c r="F5" s="13">
        <f t="shared" si="0"/>
        <v>38</v>
      </c>
      <c r="G5" s="10">
        <f t="shared" si="1"/>
        <v>45.65</v>
      </c>
      <c r="H5" s="13">
        <f t="shared" si="2"/>
        <v>83.65</v>
      </c>
      <c r="I5" s="10">
        <v>2</v>
      </c>
      <c r="J5" s="27" t="s">
        <v>15</v>
      </c>
    </row>
    <row r="6" spans="1:10" ht="19.5" customHeight="1">
      <c r="A6" s="10">
        <v>3</v>
      </c>
      <c r="B6" s="11" t="s">
        <v>18</v>
      </c>
      <c r="C6" s="11" t="s">
        <v>13</v>
      </c>
      <c r="D6" s="12" t="s">
        <v>19</v>
      </c>
      <c r="E6" s="10">
        <v>91.26</v>
      </c>
      <c r="F6" s="13">
        <f t="shared" si="0"/>
        <v>37.6</v>
      </c>
      <c r="G6" s="10">
        <f t="shared" si="1"/>
        <v>45.63</v>
      </c>
      <c r="H6" s="13">
        <f t="shared" si="2"/>
        <v>83.23</v>
      </c>
      <c r="I6" s="10">
        <v>3</v>
      </c>
      <c r="J6" s="27" t="s">
        <v>15</v>
      </c>
    </row>
    <row r="7" spans="1:10" ht="19.5" customHeight="1">
      <c r="A7" s="10">
        <v>4</v>
      </c>
      <c r="B7" s="11" t="s">
        <v>20</v>
      </c>
      <c r="C7" s="11" t="s">
        <v>13</v>
      </c>
      <c r="D7" s="12" t="s">
        <v>21</v>
      </c>
      <c r="E7" s="10">
        <v>89.86</v>
      </c>
      <c r="F7" s="13">
        <f t="shared" si="0"/>
        <v>38.2</v>
      </c>
      <c r="G7" s="10">
        <f t="shared" si="1"/>
        <v>44.93</v>
      </c>
      <c r="H7" s="13">
        <f t="shared" si="2"/>
        <v>83.13</v>
      </c>
      <c r="I7" s="10">
        <v>4</v>
      </c>
      <c r="J7" s="27" t="s">
        <v>15</v>
      </c>
    </row>
    <row r="8" spans="1:10" ht="19.5" customHeight="1">
      <c r="A8" s="10">
        <v>5</v>
      </c>
      <c r="B8" s="11" t="s">
        <v>22</v>
      </c>
      <c r="C8" s="11" t="s">
        <v>13</v>
      </c>
      <c r="D8" s="12" t="s">
        <v>23</v>
      </c>
      <c r="E8" s="10">
        <v>88.44</v>
      </c>
      <c r="F8" s="13">
        <f t="shared" si="0"/>
        <v>38.1</v>
      </c>
      <c r="G8" s="10">
        <f t="shared" si="1"/>
        <v>44.22</v>
      </c>
      <c r="H8" s="13">
        <f t="shared" si="2"/>
        <v>82.32</v>
      </c>
      <c r="I8" s="10">
        <v>5</v>
      </c>
      <c r="J8" s="27" t="s">
        <v>15</v>
      </c>
    </row>
    <row r="9" spans="1:10" ht="19.5" customHeight="1">
      <c r="A9" s="10">
        <v>6</v>
      </c>
      <c r="B9" s="11" t="s">
        <v>24</v>
      </c>
      <c r="C9" s="11" t="s">
        <v>13</v>
      </c>
      <c r="D9" s="12" t="s">
        <v>21</v>
      </c>
      <c r="E9" s="10">
        <v>88.04</v>
      </c>
      <c r="F9" s="13">
        <f t="shared" si="0"/>
        <v>38.2</v>
      </c>
      <c r="G9" s="10">
        <f t="shared" si="1"/>
        <v>44.02</v>
      </c>
      <c r="H9" s="13">
        <f t="shared" si="2"/>
        <v>82.22</v>
      </c>
      <c r="I9" s="10">
        <v>6</v>
      </c>
      <c r="J9" s="27" t="s">
        <v>15</v>
      </c>
    </row>
    <row r="10" spans="1:10" ht="19.5" customHeight="1">
      <c r="A10" s="10">
        <v>7</v>
      </c>
      <c r="B10" s="11" t="s">
        <v>25</v>
      </c>
      <c r="C10" s="11" t="s">
        <v>13</v>
      </c>
      <c r="D10" s="12" t="s">
        <v>26</v>
      </c>
      <c r="E10" s="10">
        <v>84.4</v>
      </c>
      <c r="F10" s="13">
        <f t="shared" si="0"/>
        <v>39.7</v>
      </c>
      <c r="G10" s="10">
        <f t="shared" si="1"/>
        <v>42.2</v>
      </c>
      <c r="H10" s="13">
        <f t="shared" si="2"/>
        <v>81.9</v>
      </c>
      <c r="I10" s="10">
        <v>7</v>
      </c>
      <c r="J10" s="28"/>
    </row>
    <row r="11" spans="1:10" ht="19.5" customHeight="1">
      <c r="A11" s="10">
        <v>8</v>
      </c>
      <c r="B11" s="11" t="s">
        <v>27</v>
      </c>
      <c r="C11" s="11" t="s">
        <v>13</v>
      </c>
      <c r="D11" s="12" t="s">
        <v>28</v>
      </c>
      <c r="E11" s="10">
        <v>86.06</v>
      </c>
      <c r="F11" s="13">
        <f t="shared" si="0"/>
        <v>38.400000000000006</v>
      </c>
      <c r="G11" s="10">
        <f t="shared" si="1"/>
        <v>43.03</v>
      </c>
      <c r="H11" s="13">
        <f t="shared" si="2"/>
        <v>81.43</v>
      </c>
      <c r="I11" s="10">
        <v>8</v>
      </c>
      <c r="J11" s="28"/>
    </row>
    <row r="12" spans="1:10" ht="19.5" customHeight="1">
      <c r="A12" s="10">
        <v>9</v>
      </c>
      <c r="B12" s="11" t="s">
        <v>29</v>
      </c>
      <c r="C12" s="11" t="s">
        <v>13</v>
      </c>
      <c r="D12" s="12" t="s">
        <v>30</v>
      </c>
      <c r="E12" s="10">
        <v>91.16</v>
      </c>
      <c r="F12" s="13">
        <f t="shared" si="0"/>
        <v>35.4</v>
      </c>
      <c r="G12" s="10">
        <f t="shared" si="1"/>
        <v>45.58</v>
      </c>
      <c r="H12" s="13">
        <f t="shared" si="2"/>
        <v>80.97999999999999</v>
      </c>
      <c r="I12" s="10">
        <v>9</v>
      </c>
      <c r="J12" s="28"/>
    </row>
    <row r="13" spans="1:10" ht="19.5" customHeight="1">
      <c r="A13" s="10">
        <v>10</v>
      </c>
      <c r="B13" s="11" t="s">
        <v>31</v>
      </c>
      <c r="C13" s="11" t="s">
        <v>13</v>
      </c>
      <c r="D13" s="12" t="s">
        <v>32</v>
      </c>
      <c r="E13" s="10">
        <v>88.74</v>
      </c>
      <c r="F13" s="13">
        <f t="shared" si="0"/>
        <v>36.6</v>
      </c>
      <c r="G13" s="10">
        <f t="shared" si="1"/>
        <v>44.37</v>
      </c>
      <c r="H13" s="13">
        <f t="shared" si="2"/>
        <v>80.97</v>
      </c>
      <c r="I13" s="10">
        <v>10</v>
      </c>
      <c r="J13" s="28"/>
    </row>
    <row r="14" spans="1:10" ht="19.5" customHeight="1">
      <c r="A14" s="10">
        <v>11</v>
      </c>
      <c r="B14" s="11" t="s">
        <v>33</v>
      </c>
      <c r="C14" s="11" t="s">
        <v>13</v>
      </c>
      <c r="D14" s="12" t="s">
        <v>34</v>
      </c>
      <c r="E14" s="10">
        <v>87</v>
      </c>
      <c r="F14" s="13">
        <f t="shared" si="0"/>
        <v>37.4</v>
      </c>
      <c r="G14" s="10">
        <f t="shared" si="1"/>
        <v>43.5</v>
      </c>
      <c r="H14" s="13">
        <f t="shared" si="2"/>
        <v>80.9</v>
      </c>
      <c r="I14" s="10">
        <v>11</v>
      </c>
      <c r="J14" s="28"/>
    </row>
    <row r="15" spans="1:10" ht="19.5" customHeight="1">
      <c r="A15" s="10">
        <v>12</v>
      </c>
      <c r="B15" s="11" t="s">
        <v>35</v>
      </c>
      <c r="C15" s="11" t="s">
        <v>13</v>
      </c>
      <c r="D15" s="12" t="s">
        <v>36</v>
      </c>
      <c r="E15" s="10">
        <v>90.44</v>
      </c>
      <c r="F15" s="13">
        <f t="shared" si="0"/>
        <v>34.800000000000004</v>
      </c>
      <c r="G15" s="10">
        <f t="shared" si="1"/>
        <v>45.22</v>
      </c>
      <c r="H15" s="13">
        <f t="shared" si="2"/>
        <v>80.02000000000001</v>
      </c>
      <c r="I15" s="10">
        <v>12</v>
      </c>
      <c r="J15" s="28"/>
    </row>
    <row r="16" spans="1:10" ht="19.5" customHeight="1">
      <c r="A16" s="10">
        <v>13</v>
      </c>
      <c r="B16" s="11" t="s">
        <v>37</v>
      </c>
      <c r="C16" s="11" t="s">
        <v>13</v>
      </c>
      <c r="D16" s="12" t="s">
        <v>38</v>
      </c>
      <c r="E16" s="10">
        <v>89.58</v>
      </c>
      <c r="F16" s="13">
        <f t="shared" si="0"/>
        <v>34.7</v>
      </c>
      <c r="G16" s="10">
        <f t="shared" si="1"/>
        <v>44.79</v>
      </c>
      <c r="H16" s="13">
        <f t="shared" si="2"/>
        <v>79.49000000000001</v>
      </c>
      <c r="I16" s="10">
        <v>13</v>
      </c>
      <c r="J16" s="28"/>
    </row>
    <row r="17" spans="1:10" ht="19.5" customHeight="1">
      <c r="A17" s="10">
        <v>14</v>
      </c>
      <c r="B17" s="11" t="s">
        <v>39</v>
      </c>
      <c r="C17" s="11" t="s">
        <v>13</v>
      </c>
      <c r="D17" s="12" t="s">
        <v>40</v>
      </c>
      <c r="E17" s="10">
        <v>86.56</v>
      </c>
      <c r="F17" s="13">
        <f t="shared" si="0"/>
        <v>36</v>
      </c>
      <c r="G17" s="10">
        <f t="shared" si="1"/>
        <v>43.28</v>
      </c>
      <c r="H17" s="13">
        <f t="shared" si="2"/>
        <v>79.28</v>
      </c>
      <c r="I17" s="10">
        <v>14</v>
      </c>
      <c r="J17" s="28"/>
    </row>
    <row r="18" spans="1:10" ht="19.5" customHeight="1">
      <c r="A18" s="10">
        <v>15</v>
      </c>
      <c r="B18" s="11" t="s">
        <v>41</v>
      </c>
      <c r="C18" s="11" t="s">
        <v>13</v>
      </c>
      <c r="D18" s="12" t="s">
        <v>30</v>
      </c>
      <c r="E18" s="10">
        <v>86.3</v>
      </c>
      <c r="F18" s="13">
        <f t="shared" si="0"/>
        <v>35.4</v>
      </c>
      <c r="G18" s="10">
        <f t="shared" si="1"/>
        <v>43.15</v>
      </c>
      <c r="H18" s="13">
        <f t="shared" si="2"/>
        <v>78.55</v>
      </c>
      <c r="I18" s="10">
        <v>15</v>
      </c>
      <c r="J18" s="28"/>
    </row>
    <row r="19" spans="1:10" ht="19.5" customHeight="1">
      <c r="A19" s="7" t="s">
        <v>42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36">
      <c r="A20" s="8" t="s">
        <v>2</v>
      </c>
      <c r="B20" s="9" t="s">
        <v>3</v>
      </c>
      <c r="C20" s="8" t="s">
        <v>4</v>
      </c>
      <c r="D20" s="8" t="s">
        <v>5</v>
      </c>
      <c r="E20" s="8" t="s">
        <v>6</v>
      </c>
      <c r="F20" s="8" t="s">
        <v>7</v>
      </c>
      <c r="G20" s="8" t="s">
        <v>8</v>
      </c>
      <c r="H20" s="8" t="s">
        <v>9</v>
      </c>
      <c r="I20" s="8" t="s">
        <v>10</v>
      </c>
      <c r="J20" s="8" t="s">
        <v>11</v>
      </c>
    </row>
    <row r="21" spans="1:10" s="1" customFormat="1" ht="19.5" customHeight="1">
      <c r="A21" s="10">
        <v>1</v>
      </c>
      <c r="B21" s="11" t="s">
        <v>43</v>
      </c>
      <c r="C21" s="11" t="s">
        <v>13</v>
      </c>
      <c r="D21" s="12" t="s">
        <v>44</v>
      </c>
      <c r="E21" s="10">
        <v>94.26</v>
      </c>
      <c r="F21" s="13">
        <f aca="true" t="shared" si="3" ref="F21:F36">D21*0.2</f>
        <v>40.5</v>
      </c>
      <c r="G21" s="10">
        <f aca="true" t="shared" si="4" ref="G21:G36">E21*0.5</f>
        <v>47.13</v>
      </c>
      <c r="H21" s="13">
        <f aca="true" t="shared" si="5" ref="H21:H36">SUM(F21:G21)</f>
        <v>87.63</v>
      </c>
      <c r="I21" s="10">
        <v>1</v>
      </c>
      <c r="J21" s="27" t="s">
        <v>15</v>
      </c>
    </row>
    <row r="22" spans="1:10" s="1" customFormat="1" ht="19.5" customHeight="1">
      <c r="A22" s="10">
        <v>2</v>
      </c>
      <c r="B22" s="11" t="s">
        <v>45</v>
      </c>
      <c r="C22" s="11" t="s">
        <v>13</v>
      </c>
      <c r="D22" s="12" t="s">
        <v>46</v>
      </c>
      <c r="E22" s="10">
        <v>91.42</v>
      </c>
      <c r="F22" s="13">
        <f t="shared" si="3"/>
        <v>41.400000000000006</v>
      </c>
      <c r="G22" s="10">
        <f t="shared" si="4"/>
        <v>45.71</v>
      </c>
      <c r="H22" s="13">
        <f t="shared" si="5"/>
        <v>87.11000000000001</v>
      </c>
      <c r="I22" s="10">
        <v>2</v>
      </c>
      <c r="J22" s="27" t="s">
        <v>15</v>
      </c>
    </row>
    <row r="23" spans="1:10" s="1" customFormat="1" ht="19.5" customHeight="1">
      <c r="A23" s="10">
        <v>3</v>
      </c>
      <c r="B23" s="11" t="s">
        <v>47</v>
      </c>
      <c r="C23" s="11" t="s">
        <v>13</v>
      </c>
      <c r="D23" s="12" t="s">
        <v>48</v>
      </c>
      <c r="E23" s="10">
        <v>94.74</v>
      </c>
      <c r="F23" s="13">
        <f t="shared" si="3"/>
        <v>39.2</v>
      </c>
      <c r="G23" s="10">
        <f t="shared" si="4"/>
        <v>47.37</v>
      </c>
      <c r="H23" s="13">
        <f t="shared" si="5"/>
        <v>86.57</v>
      </c>
      <c r="I23" s="10">
        <v>3</v>
      </c>
      <c r="J23" s="27" t="s">
        <v>15</v>
      </c>
    </row>
    <row r="24" spans="1:10" s="1" customFormat="1" ht="19.5" customHeight="1">
      <c r="A24" s="10">
        <v>4</v>
      </c>
      <c r="B24" s="11" t="s">
        <v>49</v>
      </c>
      <c r="C24" s="11" t="s">
        <v>13</v>
      </c>
      <c r="D24" s="12" t="s">
        <v>50</v>
      </c>
      <c r="E24" s="10">
        <v>92.7</v>
      </c>
      <c r="F24" s="13">
        <f t="shared" si="3"/>
        <v>39.800000000000004</v>
      </c>
      <c r="G24" s="10">
        <f t="shared" si="4"/>
        <v>46.35</v>
      </c>
      <c r="H24" s="13">
        <f t="shared" si="5"/>
        <v>86.15</v>
      </c>
      <c r="I24" s="10">
        <v>4</v>
      </c>
      <c r="J24" s="27" t="s">
        <v>15</v>
      </c>
    </row>
    <row r="25" spans="1:10" s="1" customFormat="1" ht="19.5" customHeight="1">
      <c r="A25" s="10">
        <v>5</v>
      </c>
      <c r="B25" s="11" t="s">
        <v>51</v>
      </c>
      <c r="C25" s="11" t="s">
        <v>13</v>
      </c>
      <c r="D25" s="12" t="s">
        <v>48</v>
      </c>
      <c r="E25" s="10">
        <v>93.7</v>
      </c>
      <c r="F25" s="13">
        <f t="shared" si="3"/>
        <v>39.2</v>
      </c>
      <c r="G25" s="10">
        <f t="shared" si="4"/>
        <v>46.85</v>
      </c>
      <c r="H25" s="13">
        <f t="shared" si="5"/>
        <v>86.05000000000001</v>
      </c>
      <c r="I25" s="10">
        <v>5</v>
      </c>
      <c r="J25" s="27" t="s">
        <v>15</v>
      </c>
    </row>
    <row r="26" spans="1:10" s="1" customFormat="1" ht="19.5" customHeight="1">
      <c r="A26" s="10">
        <v>6</v>
      </c>
      <c r="B26" s="11" t="s">
        <v>52</v>
      </c>
      <c r="C26" s="11" t="s">
        <v>13</v>
      </c>
      <c r="D26" s="12" t="s">
        <v>53</v>
      </c>
      <c r="E26" s="10">
        <v>89.8</v>
      </c>
      <c r="F26" s="13">
        <f t="shared" si="3"/>
        <v>41</v>
      </c>
      <c r="G26" s="10">
        <f t="shared" si="4"/>
        <v>44.9</v>
      </c>
      <c r="H26" s="13">
        <f t="shared" si="5"/>
        <v>85.9</v>
      </c>
      <c r="I26" s="10">
        <v>6</v>
      </c>
      <c r="J26" s="27" t="s">
        <v>15</v>
      </c>
    </row>
    <row r="27" spans="1:10" s="1" customFormat="1" ht="19.5" customHeight="1">
      <c r="A27" s="10">
        <v>7</v>
      </c>
      <c r="B27" s="11" t="s">
        <v>54</v>
      </c>
      <c r="C27" s="11" t="s">
        <v>13</v>
      </c>
      <c r="D27" s="12" t="s">
        <v>55</v>
      </c>
      <c r="E27" s="10">
        <v>90.92</v>
      </c>
      <c r="F27" s="13">
        <f t="shared" si="3"/>
        <v>40.300000000000004</v>
      </c>
      <c r="G27" s="10">
        <f t="shared" si="4"/>
        <v>45.46</v>
      </c>
      <c r="H27" s="13">
        <f t="shared" si="5"/>
        <v>85.76</v>
      </c>
      <c r="I27" s="10">
        <v>7</v>
      </c>
      <c r="J27" s="10"/>
    </row>
    <row r="28" spans="1:10" s="1" customFormat="1" ht="19.5" customHeight="1">
      <c r="A28" s="10">
        <v>8</v>
      </c>
      <c r="B28" s="11" t="s">
        <v>56</v>
      </c>
      <c r="C28" s="11" t="s">
        <v>13</v>
      </c>
      <c r="D28" s="12" t="s">
        <v>57</v>
      </c>
      <c r="E28" s="10">
        <v>91.46</v>
      </c>
      <c r="F28" s="13">
        <f t="shared" si="3"/>
        <v>39.5</v>
      </c>
      <c r="G28" s="10">
        <f t="shared" si="4"/>
        <v>45.73</v>
      </c>
      <c r="H28" s="13">
        <f t="shared" si="5"/>
        <v>85.22999999999999</v>
      </c>
      <c r="I28" s="10">
        <v>8</v>
      </c>
      <c r="J28" s="10"/>
    </row>
    <row r="29" spans="1:10" s="1" customFormat="1" ht="19.5" customHeight="1">
      <c r="A29" s="10">
        <v>9</v>
      </c>
      <c r="B29" s="11" t="s">
        <v>58</v>
      </c>
      <c r="C29" s="11" t="s">
        <v>13</v>
      </c>
      <c r="D29" s="12" t="s">
        <v>59</v>
      </c>
      <c r="E29" s="10">
        <v>91.94</v>
      </c>
      <c r="F29" s="13">
        <f t="shared" si="3"/>
        <v>39</v>
      </c>
      <c r="G29" s="10">
        <f t="shared" si="4"/>
        <v>45.97</v>
      </c>
      <c r="H29" s="13">
        <f t="shared" si="5"/>
        <v>84.97</v>
      </c>
      <c r="I29" s="10">
        <v>9</v>
      </c>
      <c r="J29" s="10"/>
    </row>
    <row r="30" spans="1:10" s="1" customFormat="1" ht="19.5" customHeight="1">
      <c r="A30" s="10">
        <v>10</v>
      </c>
      <c r="B30" s="11" t="s">
        <v>60</v>
      </c>
      <c r="C30" s="11" t="s">
        <v>13</v>
      </c>
      <c r="D30" s="12" t="s">
        <v>61</v>
      </c>
      <c r="E30" s="10">
        <v>91.54</v>
      </c>
      <c r="F30" s="13">
        <f t="shared" si="3"/>
        <v>38.800000000000004</v>
      </c>
      <c r="G30" s="10">
        <f t="shared" si="4"/>
        <v>45.77</v>
      </c>
      <c r="H30" s="13">
        <f t="shared" si="5"/>
        <v>84.57000000000001</v>
      </c>
      <c r="I30" s="10">
        <v>10</v>
      </c>
      <c r="J30" s="10"/>
    </row>
    <row r="31" spans="1:10" s="1" customFormat="1" ht="19.5" customHeight="1">
      <c r="A31" s="10">
        <v>11</v>
      </c>
      <c r="B31" s="11" t="s">
        <v>62</v>
      </c>
      <c r="C31" s="11" t="s">
        <v>13</v>
      </c>
      <c r="D31" s="12" t="s">
        <v>63</v>
      </c>
      <c r="E31" s="10">
        <v>90.36</v>
      </c>
      <c r="F31" s="13">
        <f t="shared" si="3"/>
        <v>39.300000000000004</v>
      </c>
      <c r="G31" s="10">
        <f t="shared" si="4"/>
        <v>45.18</v>
      </c>
      <c r="H31" s="13">
        <f t="shared" si="5"/>
        <v>84.48</v>
      </c>
      <c r="I31" s="10">
        <v>11</v>
      </c>
      <c r="J31" s="10"/>
    </row>
    <row r="32" spans="1:10" s="1" customFormat="1" ht="19.5" customHeight="1">
      <c r="A32" s="10">
        <v>12</v>
      </c>
      <c r="B32" s="11" t="s">
        <v>64</v>
      </c>
      <c r="C32" s="11" t="s">
        <v>13</v>
      </c>
      <c r="D32" s="12" t="s">
        <v>61</v>
      </c>
      <c r="E32" s="10">
        <v>91.06</v>
      </c>
      <c r="F32" s="13">
        <f t="shared" si="3"/>
        <v>38.800000000000004</v>
      </c>
      <c r="G32" s="10">
        <f t="shared" si="4"/>
        <v>45.53</v>
      </c>
      <c r="H32" s="13">
        <f t="shared" si="5"/>
        <v>84.33000000000001</v>
      </c>
      <c r="I32" s="10">
        <v>12</v>
      </c>
      <c r="J32" s="10"/>
    </row>
    <row r="33" spans="1:10" s="1" customFormat="1" ht="19.5" customHeight="1">
      <c r="A33" s="10">
        <v>13</v>
      </c>
      <c r="B33" s="11" t="s">
        <v>65</v>
      </c>
      <c r="C33" s="11" t="s">
        <v>13</v>
      </c>
      <c r="D33" s="12" t="s">
        <v>66</v>
      </c>
      <c r="E33" s="10">
        <v>90.72</v>
      </c>
      <c r="F33" s="13">
        <f t="shared" si="3"/>
        <v>38.6</v>
      </c>
      <c r="G33" s="10">
        <f t="shared" si="4"/>
        <v>45.36</v>
      </c>
      <c r="H33" s="13">
        <f t="shared" si="5"/>
        <v>83.96000000000001</v>
      </c>
      <c r="I33" s="10">
        <v>13</v>
      </c>
      <c r="J33" s="10"/>
    </row>
    <row r="34" spans="1:10" s="1" customFormat="1" ht="19.5" customHeight="1">
      <c r="A34" s="10">
        <v>14</v>
      </c>
      <c r="B34" s="11" t="s">
        <v>67</v>
      </c>
      <c r="C34" s="11" t="s">
        <v>13</v>
      </c>
      <c r="D34" s="12" t="s">
        <v>68</v>
      </c>
      <c r="E34" s="10">
        <v>88.92</v>
      </c>
      <c r="F34" s="13">
        <f t="shared" si="3"/>
        <v>39.400000000000006</v>
      </c>
      <c r="G34" s="10">
        <f t="shared" si="4"/>
        <v>44.46</v>
      </c>
      <c r="H34" s="13">
        <f t="shared" si="5"/>
        <v>83.86000000000001</v>
      </c>
      <c r="I34" s="10">
        <v>14</v>
      </c>
      <c r="J34" s="10"/>
    </row>
    <row r="35" spans="1:10" s="1" customFormat="1" ht="19.5" customHeight="1">
      <c r="A35" s="10">
        <v>15</v>
      </c>
      <c r="B35" s="11" t="s">
        <v>69</v>
      </c>
      <c r="C35" s="11" t="s">
        <v>13</v>
      </c>
      <c r="D35" s="12" t="s">
        <v>66</v>
      </c>
      <c r="E35" s="10">
        <v>89.86</v>
      </c>
      <c r="F35" s="13">
        <f t="shared" si="3"/>
        <v>38.6</v>
      </c>
      <c r="G35" s="10">
        <f t="shared" si="4"/>
        <v>44.93</v>
      </c>
      <c r="H35" s="13">
        <f t="shared" si="5"/>
        <v>83.53</v>
      </c>
      <c r="I35" s="10">
        <v>15</v>
      </c>
      <c r="J35" s="10"/>
    </row>
    <row r="36" spans="1:10" s="1" customFormat="1" ht="19.5" customHeight="1">
      <c r="A36" s="10">
        <v>16</v>
      </c>
      <c r="B36" s="11" t="s">
        <v>70</v>
      </c>
      <c r="C36" s="11" t="s">
        <v>13</v>
      </c>
      <c r="D36" s="12" t="s">
        <v>55</v>
      </c>
      <c r="E36" s="10">
        <v>83.62</v>
      </c>
      <c r="F36" s="13">
        <f t="shared" si="3"/>
        <v>40.300000000000004</v>
      </c>
      <c r="G36" s="10">
        <f t="shared" si="4"/>
        <v>41.81</v>
      </c>
      <c r="H36" s="13">
        <f t="shared" si="5"/>
        <v>82.11000000000001</v>
      </c>
      <c r="I36" s="10">
        <v>16</v>
      </c>
      <c r="J36" s="10"/>
    </row>
    <row r="37" spans="1:10" ht="19.5" customHeight="1">
      <c r="A37" s="14" t="s">
        <v>71</v>
      </c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36.75" customHeight="1">
      <c r="A38" s="8" t="s">
        <v>2</v>
      </c>
      <c r="B38" s="9" t="s">
        <v>3</v>
      </c>
      <c r="C38" s="8" t="s">
        <v>4</v>
      </c>
      <c r="D38" s="8" t="s">
        <v>5</v>
      </c>
      <c r="E38" s="8" t="s">
        <v>6</v>
      </c>
      <c r="F38" s="8" t="s">
        <v>7</v>
      </c>
      <c r="G38" s="8" t="s">
        <v>8</v>
      </c>
      <c r="H38" s="8" t="s">
        <v>9</v>
      </c>
      <c r="I38" s="8" t="s">
        <v>10</v>
      </c>
      <c r="J38" s="8" t="s">
        <v>11</v>
      </c>
    </row>
    <row r="39" spans="1:10" ht="19.5" customHeight="1">
      <c r="A39" s="15">
        <v>1</v>
      </c>
      <c r="B39" s="11" t="s">
        <v>72</v>
      </c>
      <c r="C39" s="11" t="s">
        <v>73</v>
      </c>
      <c r="D39" s="16" t="s">
        <v>74</v>
      </c>
      <c r="E39" s="17">
        <v>87.02</v>
      </c>
      <c r="F39" s="13">
        <f>D39*0.2</f>
        <v>31.8</v>
      </c>
      <c r="G39" s="17">
        <f>E39*0.5</f>
        <v>43.51</v>
      </c>
      <c r="H39" s="18">
        <f>SUM(F39:G39)</f>
        <v>75.31</v>
      </c>
      <c r="I39" s="17">
        <v>1</v>
      </c>
      <c r="J39" s="27" t="s">
        <v>15</v>
      </c>
    </row>
    <row r="40" spans="1:10" ht="19.5" customHeight="1">
      <c r="A40" s="15">
        <v>2</v>
      </c>
      <c r="B40" s="11" t="s">
        <v>75</v>
      </c>
      <c r="C40" s="11" t="s">
        <v>73</v>
      </c>
      <c r="D40" s="16" t="s">
        <v>76</v>
      </c>
      <c r="E40" s="17">
        <v>86.1</v>
      </c>
      <c r="F40" s="13">
        <f>D40*0.2</f>
        <v>22.8</v>
      </c>
      <c r="G40" s="17">
        <f>E40*0.5</f>
        <v>43.05</v>
      </c>
      <c r="H40" s="18">
        <f>SUM(F40:G40)</f>
        <v>65.85</v>
      </c>
      <c r="I40" s="17">
        <v>2</v>
      </c>
      <c r="J40" s="29"/>
    </row>
    <row r="41" spans="1:10" ht="19.5" customHeight="1">
      <c r="A41" s="15">
        <v>3</v>
      </c>
      <c r="B41" s="11" t="s">
        <v>77</v>
      </c>
      <c r="C41" s="11" t="s">
        <v>73</v>
      </c>
      <c r="D41" s="16" t="s">
        <v>76</v>
      </c>
      <c r="E41" s="17"/>
      <c r="F41" s="13">
        <f>D41*0.2</f>
        <v>22.8</v>
      </c>
      <c r="G41" s="17"/>
      <c r="H41" s="18"/>
      <c r="I41" s="17">
        <v>3</v>
      </c>
      <c r="J41" s="29" t="s">
        <v>78</v>
      </c>
    </row>
    <row r="42" spans="1:10" ht="19.5" customHeight="1">
      <c r="A42" s="19" t="s">
        <v>79</v>
      </c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33.75">
      <c r="A43" s="20" t="s">
        <v>2</v>
      </c>
      <c r="B43" s="21" t="s">
        <v>3</v>
      </c>
      <c r="C43" s="20" t="s">
        <v>4</v>
      </c>
      <c r="D43" s="20" t="s">
        <v>5</v>
      </c>
      <c r="E43" s="20" t="s">
        <v>6</v>
      </c>
      <c r="F43" s="20" t="s">
        <v>7</v>
      </c>
      <c r="G43" s="20" t="s">
        <v>8</v>
      </c>
      <c r="H43" s="20" t="s">
        <v>9</v>
      </c>
      <c r="I43" s="20" t="s">
        <v>10</v>
      </c>
      <c r="J43" s="20" t="s">
        <v>11</v>
      </c>
    </row>
    <row r="44" spans="1:10" s="1" customFormat="1" ht="19.5" customHeight="1">
      <c r="A44" s="22">
        <v>1</v>
      </c>
      <c r="B44" s="11" t="s">
        <v>80</v>
      </c>
      <c r="C44" s="11" t="s">
        <v>81</v>
      </c>
      <c r="D44" s="12" t="s">
        <v>34</v>
      </c>
      <c r="E44" s="22">
        <v>88.2</v>
      </c>
      <c r="F44" s="23">
        <f>D44*0.2</f>
        <v>37.4</v>
      </c>
      <c r="G44" s="22">
        <f>E44*0.5</f>
        <v>44.1</v>
      </c>
      <c r="H44" s="23">
        <f>SUM(F44:G44)</f>
        <v>81.5</v>
      </c>
      <c r="I44" s="22">
        <v>1</v>
      </c>
      <c r="J44" s="27" t="s">
        <v>15</v>
      </c>
    </row>
    <row r="45" spans="1:10" s="1" customFormat="1" ht="19.5" customHeight="1">
      <c r="A45" s="22">
        <v>2</v>
      </c>
      <c r="B45" s="11" t="s">
        <v>82</v>
      </c>
      <c r="C45" s="11" t="s">
        <v>81</v>
      </c>
      <c r="D45" s="12" t="s">
        <v>83</v>
      </c>
      <c r="E45" s="22">
        <v>87.92</v>
      </c>
      <c r="F45" s="23">
        <f>D45*0.2</f>
        <v>37.300000000000004</v>
      </c>
      <c r="G45" s="22">
        <f>E45*0.5</f>
        <v>43.96</v>
      </c>
      <c r="H45" s="23">
        <f>SUM(F45:G45)</f>
        <v>81.26</v>
      </c>
      <c r="I45" s="22">
        <v>2</v>
      </c>
      <c r="J45" s="22"/>
    </row>
    <row r="46" spans="1:10" s="1" customFormat="1" ht="19.5" customHeight="1">
      <c r="A46" s="22">
        <v>3</v>
      </c>
      <c r="B46" s="11" t="s">
        <v>84</v>
      </c>
      <c r="C46" s="11" t="s">
        <v>81</v>
      </c>
      <c r="D46" s="12" t="s">
        <v>85</v>
      </c>
      <c r="E46" s="22">
        <v>85.98</v>
      </c>
      <c r="F46" s="23">
        <f>D46*0.2</f>
        <v>35.1</v>
      </c>
      <c r="G46" s="22">
        <f>E46*0.5</f>
        <v>42.99</v>
      </c>
      <c r="H46" s="23">
        <f>SUM(F46:G46)</f>
        <v>78.09</v>
      </c>
      <c r="I46" s="22">
        <v>3</v>
      </c>
      <c r="J46" s="22"/>
    </row>
    <row r="47" spans="1:10" ht="19.5" customHeight="1">
      <c r="A47" s="19" t="s">
        <v>86</v>
      </c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33.75">
      <c r="A48" s="20" t="s">
        <v>2</v>
      </c>
      <c r="B48" s="21" t="s">
        <v>3</v>
      </c>
      <c r="C48" s="20" t="s">
        <v>4</v>
      </c>
      <c r="D48" s="20" t="s">
        <v>5</v>
      </c>
      <c r="E48" s="20" t="s">
        <v>6</v>
      </c>
      <c r="F48" s="20" t="s">
        <v>7</v>
      </c>
      <c r="G48" s="20" t="s">
        <v>8</v>
      </c>
      <c r="H48" s="20" t="s">
        <v>9</v>
      </c>
      <c r="I48" s="20" t="s">
        <v>10</v>
      </c>
      <c r="J48" s="20" t="s">
        <v>11</v>
      </c>
    </row>
    <row r="49" spans="1:10" s="1" customFormat="1" ht="19.5" customHeight="1">
      <c r="A49" s="24">
        <v>1</v>
      </c>
      <c r="B49" s="11" t="s">
        <v>87</v>
      </c>
      <c r="C49" s="11" t="s">
        <v>81</v>
      </c>
      <c r="D49" s="12" t="s">
        <v>88</v>
      </c>
      <c r="E49" s="25">
        <v>87.9</v>
      </c>
      <c r="F49" s="23">
        <f aca="true" t="shared" si="6" ref="F49:F59">D49*0.2</f>
        <v>28.8</v>
      </c>
      <c r="G49" s="25">
        <f>E49*0.5</f>
        <v>43.95</v>
      </c>
      <c r="H49" s="26">
        <f>SUM(F49:G49)</f>
        <v>72.75</v>
      </c>
      <c r="I49" s="25">
        <v>1</v>
      </c>
      <c r="J49" s="27" t="s">
        <v>15</v>
      </c>
    </row>
    <row r="50" spans="1:10" s="1" customFormat="1" ht="19.5" customHeight="1">
      <c r="A50" s="15">
        <v>2</v>
      </c>
      <c r="B50" s="11" t="s">
        <v>89</v>
      </c>
      <c r="C50" s="11" t="s">
        <v>81</v>
      </c>
      <c r="D50" s="12" t="s">
        <v>90</v>
      </c>
      <c r="E50" s="17">
        <v>89.02</v>
      </c>
      <c r="F50" s="13">
        <f t="shared" si="6"/>
        <v>26.900000000000002</v>
      </c>
      <c r="G50" s="25">
        <f>E50*0.5</f>
        <v>44.51</v>
      </c>
      <c r="H50" s="26">
        <f>SUM(F50:G50)</f>
        <v>71.41</v>
      </c>
      <c r="I50" s="17">
        <v>2</v>
      </c>
      <c r="J50" s="17"/>
    </row>
    <row r="51" spans="1:10" s="1" customFormat="1" ht="19.5" customHeight="1">
      <c r="A51" s="15">
        <v>3</v>
      </c>
      <c r="B51" s="11" t="s">
        <v>91</v>
      </c>
      <c r="C51" s="11" t="s">
        <v>81</v>
      </c>
      <c r="D51" s="12" t="s">
        <v>92</v>
      </c>
      <c r="E51" s="10">
        <v>83.96</v>
      </c>
      <c r="F51" s="13">
        <f t="shared" si="6"/>
        <v>26.3</v>
      </c>
      <c r="G51" s="25">
        <f>E51*0.5</f>
        <v>41.98</v>
      </c>
      <c r="H51" s="26">
        <f>SUM(F51:G51)</f>
        <v>68.28</v>
      </c>
      <c r="I51" s="10">
        <v>3</v>
      </c>
      <c r="J51" s="17"/>
    </row>
    <row r="52" spans="1:10" ht="19.5" customHeight="1">
      <c r="A52" s="19" t="s">
        <v>93</v>
      </c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33.75">
      <c r="A53" s="20" t="s">
        <v>2</v>
      </c>
      <c r="B53" s="21" t="s">
        <v>3</v>
      </c>
      <c r="C53" s="20" t="s">
        <v>4</v>
      </c>
      <c r="D53" s="20" t="s">
        <v>5</v>
      </c>
      <c r="E53" s="20" t="s">
        <v>6</v>
      </c>
      <c r="F53" s="20" t="s">
        <v>7</v>
      </c>
      <c r="G53" s="20" t="s">
        <v>8</v>
      </c>
      <c r="H53" s="20" t="s">
        <v>9</v>
      </c>
      <c r="I53" s="20" t="s">
        <v>10</v>
      </c>
      <c r="J53" s="20" t="s">
        <v>11</v>
      </c>
    </row>
    <row r="54" spans="1:10" s="1" customFormat="1" ht="19.5" customHeight="1">
      <c r="A54" s="24">
        <v>1</v>
      </c>
      <c r="B54" s="11" t="s">
        <v>94</v>
      </c>
      <c r="C54" s="11" t="s">
        <v>73</v>
      </c>
      <c r="D54" s="12" t="s">
        <v>30</v>
      </c>
      <c r="E54" s="25">
        <v>87.82</v>
      </c>
      <c r="F54" s="23">
        <f t="shared" si="6"/>
        <v>35.4</v>
      </c>
      <c r="G54" s="25">
        <f aca="true" t="shared" si="7" ref="G54:G59">E54*0.5</f>
        <v>43.91</v>
      </c>
      <c r="H54" s="26">
        <f aca="true" t="shared" si="8" ref="H54:H59">SUM(F54:G54)</f>
        <v>79.31</v>
      </c>
      <c r="I54" s="25">
        <v>1</v>
      </c>
      <c r="J54" s="27" t="s">
        <v>15</v>
      </c>
    </row>
    <row r="55" spans="1:10" s="1" customFormat="1" ht="19.5" customHeight="1">
      <c r="A55" s="24">
        <v>2</v>
      </c>
      <c r="B55" s="11" t="s">
        <v>95</v>
      </c>
      <c r="C55" s="11" t="s">
        <v>73</v>
      </c>
      <c r="D55" s="12" t="s">
        <v>96</v>
      </c>
      <c r="E55" s="25">
        <v>86.62</v>
      </c>
      <c r="F55" s="23">
        <f t="shared" si="6"/>
        <v>29</v>
      </c>
      <c r="G55" s="25">
        <f t="shared" si="7"/>
        <v>43.31</v>
      </c>
      <c r="H55" s="26">
        <f t="shared" si="8"/>
        <v>72.31</v>
      </c>
      <c r="I55" s="25">
        <v>2</v>
      </c>
      <c r="J55" s="27" t="s">
        <v>15</v>
      </c>
    </row>
    <row r="56" spans="1:10" s="1" customFormat="1" ht="19.5" customHeight="1">
      <c r="A56" s="24">
        <v>3</v>
      </c>
      <c r="B56" s="11" t="s">
        <v>97</v>
      </c>
      <c r="C56" s="11" t="s">
        <v>73</v>
      </c>
      <c r="D56" s="12" t="s">
        <v>98</v>
      </c>
      <c r="E56" s="25">
        <v>85.4</v>
      </c>
      <c r="F56" s="23">
        <f t="shared" si="6"/>
        <v>29.3</v>
      </c>
      <c r="G56" s="25">
        <f t="shared" si="7"/>
        <v>42.7</v>
      </c>
      <c r="H56" s="26">
        <f t="shared" si="8"/>
        <v>72</v>
      </c>
      <c r="I56" s="25">
        <v>3</v>
      </c>
      <c r="J56" s="25"/>
    </row>
    <row r="57" spans="1:10" s="1" customFormat="1" ht="19.5" customHeight="1">
      <c r="A57" s="24">
        <v>4</v>
      </c>
      <c r="B57" s="11" t="s">
        <v>99</v>
      </c>
      <c r="C57" s="11" t="s">
        <v>73</v>
      </c>
      <c r="D57" s="12" t="s">
        <v>100</v>
      </c>
      <c r="E57" s="25">
        <v>84.18</v>
      </c>
      <c r="F57" s="23">
        <f t="shared" si="6"/>
        <v>29.900000000000002</v>
      </c>
      <c r="G57" s="25">
        <f t="shared" si="7"/>
        <v>42.09</v>
      </c>
      <c r="H57" s="26">
        <f t="shared" si="8"/>
        <v>71.99000000000001</v>
      </c>
      <c r="I57" s="25">
        <v>4</v>
      </c>
      <c r="J57" s="25"/>
    </row>
    <row r="58" spans="1:10" s="1" customFormat="1" ht="19.5" customHeight="1">
      <c r="A58" s="24">
        <v>5</v>
      </c>
      <c r="B58" s="11" t="s">
        <v>101</v>
      </c>
      <c r="C58" s="11" t="s">
        <v>73</v>
      </c>
      <c r="D58" s="12" t="s">
        <v>102</v>
      </c>
      <c r="E58" s="22">
        <v>85.66</v>
      </c>
      <c r="F58" s="23">
        <f t="shared" si="6"/>
        <v>27.1</v>
      </c>
      <c r="G58" s="25">
        <f t="shared" si="7"/>
        <v>42.83</v>
      </c>
      <c r="H58" s="26">
        <f t="shared" si="8"/>
        <v>69.93</v>
      </c>
      <c r="I58" s="22">
        <v>5</v>
      </c>
      <c r="J58" s="11"/>
    </row>
    <row r="59" spans="1:10" s="1" customFormat="1" ht="19.5" customHeight="1">
      <c r="A59" s="24">
        <v>6</v>
      </c>
      <c r="B59" s="11" t="s">
        <v>103</v>
      </c>
      <c r="C59" s="11" t="s">
        <v>73</v>
      </c>
      <c r="D59" s="12" t="s">
        <v>104</v>
      </c>
      <c r="E59" s="25">
        <v>82.62</v>
      </c>
      <c r="F59" s="23">
        <f t="shared" si="6"/>
        <v>27.6</v>
      </c>
      <c r="G59" s="25">
        <f t="shared" si="7"/>
        <v>41.31</v>
      </c>
      <c r="H59" s="26">
        <f t="shared" si="8"/>
        <v>68.91</v>
      </c>
      <c r="I59" s="25">
        <v>6</v>
      </c>
      <c r="J59" s="25"/>
    </row>
    <row r="60" spans="1:10" ht="19.5" customHeight="1">
      <c r="A60" s="19" t="s">
        <v>105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33.75">
      <c r="A61" s="20" t="s">
        <v>2</v>
      </c>
      <c r="B61" s="21" t="s">
        <v>3</v>
      </c>
      <c r="C61" s="20" t="s">
        <v>4</v>
      </c>
      <c r="D61" s="20" t="s">
        <v>5</v>
      </c>
      <c r="E61" s="20" t="s">
        <v>6</v>
      </c>
      <c r="F61" s="20" t="s">
        <v>7</v>
      </c>
      <c r="G61" s="20" t="s">
        <v>8</v>
      </c>
      <c r="H61" s="20" t="s">
        <v>9</v>
      </c>
      <c r="I61" s="20" t="s">
        <v>10</v>
      </c>
      <c r="J61" s="20" t="s">
        <v>11</v>
      </c>
    </row>
    <row r="62" spans="1:10" s="1" customFormat="1" ht="19.5" customHeight="1">
      <c r="A62" s="24">
        <v>1</v>
      </c>
      <c r="B62" s="11" t="s">
        <v>106</v>
      </c>
      <c r="C62" s="11" t="s">
        <v>73</v>
      </c>
      <c r="D62" s="12" t="s">
        <v>107</v>
      </c>
      <c r="E62" s="25">
        <v>89</v>
      </c>
      <c r="F62" s="23">
        <f aca="true" t="shared" si="9" ref="F62:F67">D62*0.2</f>
        <v>35.5</v>
      </c>
      <c r="G62" s="25">
        <f aca="true" t="shared" si="10" ref="G62:G67">E62*0.5</f>
        <v>44.5</v>
      </c>
      <c r="H62" s="26">
        <f aca="true" t="shared" si="11" ref="H62:H67">SUM(F62:G62)</f>
        <v>80</v>
      </c>
      <c r="I62" s="25">
        <v>1</v>
      </c>
      <c r="J62" s="27" t="s">
        <v>15</v>
      </c>
    </row>
    <row r="63" spans="1:10" s="1" customFormat="1" ht="19.5" customHeight="1">
      <c r="A63" s="24">
        <v>2</v>
      </c>
      <c r="B63" s="11" t="s">
        <v>108</v>
      </c>
      <c r="C63" s="11" t="s">
        <v>73</v>
      </c>
      <c r="D63" s="12" t="s">
        <v>109</v>
      </c>
      <c r="E63" s="25">
        <v>85.94</v>
      </c>
      <c r="F63" s="23">
        <f t="shared" si="9"/>
        <v>35.6</v>
      </c>
      <c r="G63" s="25">
        <f t="shared" si="10"/>
        <v>42.97</v>
      </c>
      <c r="H63" s="26">
        <f t="shared" si="11"/>
        <v>78.57</v>
      </c>
      <c r="I63" s="25">
        <v>2</v>
      </c>
      <c r="J63" s="27" t="s">
        <v>15</v>
      </c>
    </row>
    <row r="64" spans="1:10" s="1" customFormat="1" ht="19.5" customHeight="1">
      <c r="A64" s="24">
        <v>3</v>
      </c>
      <c r="B64" s="11" t="s">
        <v>110</v>
      </c>
      <c r="C64" s="11" t="s">
        <v>73</v>
      </c>
      <c r="D64" s="12" t="s">
        <v>111</v>
      </c>
      <c r="E64" s="25">
        <v>86.78</v>
      </c>
      <c r="F64" s="23">
        <f t="shared" si="9"/>
        <v>33.300000000000004</v>
      </c>
      <c r="G64" s="25">
        <f t="shared" si="10"/>
        <v>43.39</v>
      </c>
      <c r="H64" s="26">
        <f t="shared" si="11"/>
        <v>76.69</v>
      </c>
      <c r="I64" s="25">
        <v>3</v>
      </c>
      <c r="J64" s="25"/>
    </row>
    <row r="65" spans="1:10" s="1" customFormat="1" ht="19.5" customHeight="1">
      <c r="A65" s="24">
        <v>4</v>
      </c>
      <c r="B65" s="11" t="s">
        <v>112</v>
      </c>
      <c r="C65" s="11" t="s">
        <v>73</v>
      </c>
      <c r="D65" s="12" t="s">
        <v>113</v>
      </c>
      <c r="E65" s="25">
        <v>85</v>
      </c>
      <c r="F65" s="23">
        <f t="shared" si="9"/>
        <v>33.6</v>
      </c>
      <c r="G65" s="25">
        <f t="shared" si="10"/>
        <v>42.5</v>
      </c>
      <c r="H65" s="26">
        <f t="shared" si="11"/>
        <v>76.1</v>
      </c>
      <c r="I65" s="25">
        <v>4</v>
      </c>
      <c r="J65" s="25"/>
    </row>
    <row r="66" spans="1:10" s="1" customFormat="1" ht="19.5" customHeight="1">
      <c r="A66" s="24">
        <v>5</v>
      </c>
      <c r="B66" s="11" t="s">
        <v>114</v>
      </c>
      <c r="C66" s="11" t="s">
        <v>73</v>
      </c>
      <c r="D66" s="12" t="s">
        <v>115</v>
      </c>
      <c r="E66" s="25">
        <v>86.44</v>
      </c>
      <c r="F66" s="23">
        <f t="shared" si="9"/>
        <v>32.800000000000004</v>
      </c>
      <c r="G66" s="25">
        <f t="shared" si="10"/>
        <v>43.22</v>
      </c>
      <c r="H66" s="26">
        <f t="shared" si="11"/>
        <v>76.02000000000001</v>
      </c>
      <c r="I66" s="25">
        <v>5</v>
      </c>
      <c r="J66" s="25"/>
    </row>
    <row r="67" spans="1:10" s="1" customFormat="1" ht="19.5" customHeight="1">
      <c r="A67" s="24">
        <v>6</v>
      </c>
      <c r="B67" s="11" t="s">
        <v>116</v>
      </c>
      <c r="C67" s="11" t="s">
        <v>73</v>
      </c>
      <c r="D67" s="12" t="s">
        <v>117</v>
      </c>
      <c r="E67" s="22">
        <v>86.64</v>
      </c>
      <c r="F67" s="23">
        <f t="shared" si="9"/>
        <v>32.6</v>
      </c>
      <c r="G67" s="25">
        <f t="shared" si="10"/>
        <v>43.32</v>
      </c>
      <c r="H67" s="26">
        <f t="shared" si="11"/>
        <v>75.92</v>
      </c>
      <c r="I67" s="22">
        <v>6</v>
      </c>
      <c r="J67" s="11"/>
    </row>
    <row r="68" spans="1:10" ht="19.5" customHeight="1">
      <c r="A68" s="30" t="s">
        <v>118</v>
      </c>
      <c r="B68" s="30"/>
      <c r="C68" s="30"/>
      <c r="D68" s="30"/>
      <c r="E68" s="30"/>
      <c r="F68" s="30"/>
      <c r="G68" s="30"/>
      <c r="H68" s="30"/>
      <c r="I68" s="30"/>
      <c r="J68" s="30"/>
    </row>
    <row r="69" spans="1:10" ht="33.75">
      <c r="A69" s="31" t="s">
        <v>2</v>
      </c>
      <c r="B69" s="32" t="s">
        <v>3</v>
      </c>
      <c r="C69" s="31" t="s">
        <v>4</v>
      </c>
      <c r="D69" s="31" t="s">
        <v>5</v>
      </c>
      <c r="E69" s="31" t="s">
        <v>6</v>
      </c>
      <c r="F69" s="31" t="s">
        <v>7</v>
      </c>
      <c r="G69" s="31" t="s">
        <v>8</v>
      </c>
      <c r="H69" s="31" t="s">
        <v>9</v>
      </c>
      <c r="I69" s="31" t="s">
        <v>10</v>
      </c>
      <c r="J69" s="31" t="s">
        <v>11</v>
      </c>
    </row>
    <row r="70" spans="1:10" s="1" customFormat="1" ht="19.5" customHeight="1">
      <c r="A70" s="10">
        <v>1</v>
      </c>
      <c r="B70" s="11" t="s">
        <v>119</v>
      </c>
      <c r="C70" s="11" t="s">
        <v>13</v>
      </c>
      <c r="D70" s="16" t="s">
        <v>120</v>
      </c>
      <c r="E70" s="10">
        <v>87.48</v>
      </c>
      <c r="F70" s="13">
        <f aca="true" t="shared" si="12" ref="F70:F84">D70*0.2</f>
        <v>44.1</v>
      </c>
      <c r="G70" s="10">
        <f aca="true" t="shared" si="13" ref="G70:G84">E70*0.5</f>
        <v>43.74</v>
      </c>
      <c r="H70" s="13">
        <f aca="true" t="shared" si="14" ref="H70:H84">SUM(F70:G70)</f>
        <v>87.84</v>
      </c>
      <c r="I70" s="10">
        <v>1</v>
      </c>
      <c r="J70" s="27" t="s">
        <v>15</v>
      </c>
    </row>
    <row r="71" spans="1:10" s="1" customFormat="1" ht="19.5" customHeight="1">
      <c r="A71" s="10">
        <v>2</v>
      </c>
      <c r="B71" s="11" t="s">
        <v>121</v>
      </c>
      <c r="C71" s="11" t="s">
        <v>13</v>
      </c>
      <c r="D71" s="16" t="s">
        <v>122</v>
      </c>
      <c r="E71" s="10">
        <v>90.56</v>
      </c>
      <c r="F71" s="13">
        <f t="shared" si="12"/>
        <v>41.800000000000004</v>
      </c>
      <c r="G71" s="10">
        <f t="shared" si="13"/>
        <v>45.28</v>
      </c>
      <c r="H71" s="13">
        <f t="shared" si="14"/>
        <v>87.08000000000001</v>
      </c>
      <c r="I71" s="10">
        <v>2</v>
      </c>
      <c r="J71" s="27" t="s">
        <v>15</v>
      </c>
    </row>
    <row r="72" spans="1:10" s="1" customFormat="1" ht="19.5" customHeight="1">
      <c r="A72" s="10">
        <v>3</v>
      </c>
      <c r="B72" s="11" t="s">
        <v>123</v>
      </c>
      <c r="C72" s="11" t="s">
        <v>13</v>
      </c>
      <c r="D72" s="16" t="s">
        <v>124</v>
      </c>
      <c r="E72" s="10">
        <v>87.6</v>
      </c>
      <c r="F72" s="13">
        <f t="shared" si="12"/>
        <v>42.2</v>
      </c>
      <c r="G72" s="10">
        <f t="shared" si="13"/>
        <v>43.8</v>
      </c>
      <c r="H72" s="13">
        <f t="shared" si="14"/>
        <v>86</v>
      </c>
      <c r="I72" s="10">
        <v>3</v>
      </c>
      <c r="J72" s="27" t="s">
        <v>15</v>
      </c>
    </row>
    <row r="73" spans="1:10" s="1" customFormat="1" ht="19.5" customHeight="1">
      <c r="A73" s="10">
        <v>4</v>
      </c>
      <c r="B73" s="11" t="s">
        <v>125</v>
      </c>
      <c r="C73" s="11" t="s">
        <v>13</v>
      </c>
      <c r="D73" s="16" t="s">
        <v>126</v>
      </c>
      <c r="E73" s="10">
        <v>88.5</v>
      </c>
      <c r="F73" s="13">
        <f t="shared" si="12"/>
        <v>40.900000000000006</v>
      </c>
      <c r="G73" s="10">
        <f t="shared" si="13"/>
        <v>44.25</v>
      </c>
      <c r="H73" s="13">
        <f t="shared" si="14"/>
        <v>85.15</v>
      </c>
      <c r="I73" s="10">
        <v>4</v>
      </c>
      <c r="J73" s="27" t="s">
        <v>15</v>
      </c>
    </row>
    <row r="74" spans="1:10" s="1" customFormat="1" ht="19.5" customHeight="1">
      <c r="A74" s="10">
        <v>5</v>
      </c>
      <c r="B74" s="11" t="s">
        <v>127</v>
      </c>
      <c r="C74" s="11" t="s">
        <v>13</v>
      </c>
      <c r="D74" s="16" t="s">
        <v>44</v>
      </c>
      <c r="E74" s="10">
        <v>88.22</v>
      </c>
      <c r="F74" s="13">
        <f t="shared" si="12"/>
        <v>40.5</v>
      </c>
      <c r="G74" s="10">
        <f t="shared" si="13"/>
        <v>44.11</v>
      </c>
      <c r="H74" s="13">
        <f t="shared" si="14"/>
        <v>84.61</v>
      </c>
      <c r="I74" s="10">
        <v>5</v>
      </c>
      <c r="J74" s="27" t="s">
        <v>15</v>
      </c>
    </row>
    <row r="75" spans="1:10" s="1" customFormat="1" ht="19.5" customHeight="1">
      <c r="A75" s="10">
        <v>6</v>
      </c>
      <c r="B75" s="11" t="s">
        <v>128</v>
      </c>
      <c r="C75" s="11" t="s">
        <v>13</v>
      </c>
      <c r="D75" s="16" t="s">
        <v>129</v>
      </c>
      <c r="E75" s="10">
        <v>90.34</v>
      </c>
      <c r="F75" s="13">
        <f t="shared" si="12"/>
        <v>39.400000000000006</v>
      </c>
      <c r="G75" s="10">
        <f t="shared" si="13"/>
        <v>45.17</v>
      </c>
      <c r="H75" s="13">
        <f t="shared" si="14"/>
        <v>84.57000000000001</v>
      </c>
      <c r="I75" s="10">
        <v>6</v>
      </c>
      <c r="J75" s="10"/>
    </row>
    <row r="76" spans="1:10" s="1" customFormat="1" ht="19.5" customHeight="1">
      <c r="A76" s="10">
        <v>7</v>
      </c>
      <c r="B76" s="11" t="s">
        <v>130</v>
      </c>
      <c r="C76" s="11" t="s">
        <v>13</v>
      </c>
      <c r="D76" s="16" t="s">
        <v>131</v>
      </c>
      <c r="E76" s="10">
        <v>85.96</v>
      </c>
      <c r="F76" s="13">
        <f t="shared" si="12"/>
        <v>41.1</v>
      </c>
      <c r="G76" s="10">
        <f t="shared" si="13"/>
        <v>42.98</v>
      </c>
      <c r="H76" s="13">
        <f t="shared" si="14"/>
        <v>84.08</v>
      </c>
      <c r="I76" s="10">
        <v>7</v>
      </c>
      <c r="J76" s="10"/>
    </row>
    <row r="77" spans="1:10" s="1" customFormat="1" ht="19.5" customHeight="1">
      <c r="A77" s="10">
        <v>8</v>
      </c>
      <c r="B77" s="11" t="s">
        <v>132</v>
      </c>
      <c r="C77" s="11" t="s">
        <v>13</v>
      </c>
      <c r="D77" s="16" t="s">
        <v>133</v>
      </c>
      <c r="E77" s="10">
        <v>85.86</v>
      </c>
      <c r="F77" s="13">
        <f t="shared" si="12"/>
        <v>40.6</v>
      </c>
      <c r="G77" s="10">
        <f t="shared" si="13"/>
        <v>42.93</v>
      </c>
      <c r="H77" s="13">
        <f t="shared" si="14"/>
        <v>83.53</v>
      </c>
      <c r="I77" s="10">
        <v>8</v>
      </c>
      <c r="J77" s="10"/>
    </row>
    <row r="78" spans="1:10" s="1" customFormat="1" ht="19.5" customHeight="1">
      <c r="A78" s="10">
        <v>9</v>
      </c>
      <c r="B78" s="11" t="s">
        <v>134</v>
      </c>
      <c r="C78" s="11" t="s">
        <v>13</v>
      </c>
      <c r="D78" s="16" t="s">
        <v>135</v>
      </c>
      <c r="E78" s="10">
        <v>86.16</v>
      </c>
      <c r="F78" s="13">
        <f t="shared" si="12"/>
        <v>39.900000000000006</v>
      </c>
      <c r="G78" s="10">
        <f t="shared" si="13"/>
        <v>43.08</v>
      </c>
      <c r="H78" s="13">
        <f t="shared" si="14"/>
        <v>82.98</v>
      </c>
      <c r="I78" s="10">
        <v>9</v>
      </c>
      <c r="J78" s="37"/>
    </row>
    <row r="79" spans="1:10" s="1" customFormat="1" ht="19.5" customHeight="1">
      <c r="A79" s="10">
        <v>10</v>
      </c>
      <c r="B79" s="11" t="s">
        <v>136</v>
      </c>
      <c r="C79" s="11" t="s">
        <v>13</v>
      </c>
      <c r="D79" s="16" t="s">
        <v>57</v>
      </c>
      <c r="E79" s="10">
        <v>86.62</v>
      </c>
      <c r="F79" s="13">
        <f t="shared" si="12"/>
        <v>39.5</v>
      </c>
      <c r="G79" s="10">
        <f t="shared" si="13"/>
        <v>43.31</v>
      </c>
      <c r="H79" s="13">
        <f t="shared" si="14"/>
        <v>82.81</v>
      </c>
      <c r="I79" s="10">
        <v>10</v>
      </c>
      <c r="J79" s="17"/>
    </row>
    <row r="80" spans="1:10" s="1" customFormat="1" ht="19.5" customHeight="1">
      <c r="A80" s="10">
        <v>11</v>
      </c>
      <c r="B80" s="11" t="s">
        <v>137</v>
      </c>
      <c r="C80" s="11" t="s">
        <v>13</v>
      </c>
      <c r="D80" s="16" t="s">
        <v>23</v>
      </c>
      <c r="E80" s="10">
        <v>89.16</v>
      </c>
      <c r="F80" s="13">
        <f t="shared" si="12"/>
        <v>38.1</v>
      </c>
      <c r="G80" s="10">
        <f t="shared" si="13"/>
        <v>44.58</v>
      </c>
      <c r="H80" s="13">
        <f t="shared" si="14"/>
        <v>82.68</v>
      </c>
      <c r="I80" s="10">
        <v>11</v>
      </c>
      <c r="J80" s="17"/>
    </row>
    <row r="81" spans="1:10" s="1" customFormat="1" ht="19.5" customHeight="1">
      <c r="A81" s="10">
        <v>12</v>
      </c>
      <c r="B81" s="11" t="s">
        <v>138</v>
      </c>
      <c r="C81" s="11" t="s">
        <v>13</v>
      </c>
      <c r="D81" s="16" t="s">
        <v>57</v>
      </c>
      <c r="E81" s="10">
        <v>85.54</v>
      </c>
      <c r="F81" s="13">
        <f t="shared" si="12"/>
        <v>39.5</v>
      </c>
      <c r="G81" s="10">
        <f t="shared" si="13"/>
        <v>42.77</v>
      </c>
      <c r="H81" s="13">
        <f t="shared" si="14"/>
        <v>82.27000000000001</v>
      </c>
      <c r="I81" s="10">
        <v>12</v>
      </c>
      <c r="J81" s="17"/>
    </row>
    <row r="82" spans="1:10" s="1" customFormat="1" ht="19.5" customHeight="1">
      <c r="A82" s="10">
        <v>13</v>
      </c>
      <c r="B82" s="11" t="s">
        <v>139</v>
      </c>
      <c r="C82" s="11" t="s">
        <v>13</v>
      </c>
      <c r="D82" s="16" t="s">
        <v>140</v>
      </c>
      <c r="E82" s="10">
        <v>87.22</v>
      </c>
      <c r="F82" s="13">
        <f t="shared" si="12"/>
        <v>38.6</v>
      </c>
      <c r="G82" s="10">
        <f t="shared" si="13"/>
        <v>43.61</v>
      </c>
      <c r="H82" s="13">
        <f t="shared" si="14"/>
        <v>82.21000000000001</v>
      </c>
      <c r="I82" s="10">
        <v>13</v>
      </c>
      <c r="J82" s="17"/>
    </row>
    <row r="83" spans="1:10" s="1" customFormat="1" ht="19.5" customHeight="1">
      <c r="A83" s="10">
        <v>14</v>
      </c>
      <c r="B83" s="11" t="s">
        <v>141</v>
      </c>
      <c r="C83" s="11" t="s">
        <v>13</v>
      </c>
      <c r="D83" s="16" t="s">
        <v>142</v>
      </c>
      <c r="E83" s="10">
        <v>86.86</v>
      </c>
      <c r="F83" s="13">
        <f t="shared" si="12"/>
        <v>38.2</v>
      </c>
      <c r="G83" s="10">
        <f t="shared" si="13"/>
        <v>43.43</v>
      </c>
      <c r="H83" s="13">
        <f t="shared" si="14"/>
        <v>81.63</v>
      </c>
      <c r="I83" s="10">
        <v>14</v>
      </c>
      <c r="J83" s="17"/>
    </row>
    <row r="84" spans="1:10" s="1" customFormat="1" ht="19.5" customHeight="1">
      <c r="A84" s="10">
        <v>15</v>
      </c>
      <c r="B84" s="11" t="s">
        <v>143</v>
      </c>
      <c r="C84" s="11" t="s">
        <v>13</v>
      </c>
      <c r="D84" s="16" t="s">
        <v>142</v>
      </c>
      <c r="E84" s="10">
        <v>86.04</v>
      </c>
      <c r="F84" s="13">
        <f t="shared" si="12"/>
        <v>38.2</v>
      </c>
      <c r="G84" s="10">
        <f t="shared" si="13"/>
        <v>43.02</v>
      </c>
      <c r="H84" s="13">
        <f t="shared" si="14"/>
        <v>81.22</v>
      </c>
      <c r="I84" s="10">
        <v>15</v>
      </c>
      <c r="J84" s="10"/>
    </row>
    <row r="85" spans="1:10" ht="19.5" customHeight="1">
      <c r="A85" s="19" t="s">
        <v>144</v>
      </c>
      <c r="B85" s="19"/>
      <c r="C85" s="19"/>
      <c r="D85" s="19"/>
      <c r="E85" s="19"/>
      <c r="F85" s="19"/>
      <c r="G85" s="19"/>
      <c r="H85" s="19"/>
      <c r="I85" s="19"/>
      <c r="J85" s="19"/>
    </row>
    <row r="86" spans="1:10" s="2" customFormat="1" ht="31.5">
      <c r="A86" s="33" t="s">
        <v>2</v>
      </c>
      <c r="B86" s="34" t="s">
        <v>3</v>
      </c>
      <c r="C86" s="33" t="s">
        <v>4</v>
      </c>
      <c r="D86" s="33" t="s">
        <v>5</v>
      </c>
      <c r="E86" s="33" t="s">
        <v>6</v>
      </c>
      <c r="F86" s="33" t="s">
        <v>7</v>
      </c>
      <c r="G86" s="33" t="s">
        <v>8</v>
      </c>
      <c r="H86" s="33" t="s">
        <v>9</v>
      </c>
      <c r="I86" s="33" t="s">
        <v>10</v>
      </c>
      <c r="J86" s="38" t="s">
        <v>11</v>
      </c>
    </row>
    <row r="87" spans="1:10" ht="19.5" customHeight="1">
      <c r="A87" s="22">
        <v>1</v>
      </c>
      <c r="B87" s="11" t="s">
        <v>145</v>
      </c>
      <c r="C87" s="11" t="s">
        <v>146</v>
      </c>
      <c r="D87" s="16" t="s">
        <v>63</v>
      </c>
      <c r="E87" s="22">
        <v>82.94</v>
      </c>
      <c r="F87" s="23">
        <f>D87*0.2</f>
        <v>39.300000000000004</v>
      </c>
      <c r="G87" s="22">
        <f>E87*0.5</f>
        <v>41.47</v>
      </c>
      <c r="H87" s="23">
        <f>SUM(F87:G87)</f>
        <v>80.77000000000001</v>
      </c>
      <c r="I87" s="22">
        <v>1</v>
      </c>
      <c r="J87" s="27" t="s">
        <v>15</v>
      </c>
    </row>
    <row r="88" spans="1:10" ht="19.5" customHeight="1">
      <c r="A88" s="22">
        <v>2</v>
      </c>
      <c r="B88" s="11" t="s">
        <v>147</v>
      </c>
      <c r="C88" s="11" t="s">
        <v>146</v>
      </c>
      <c r="D88" s="16" t="s">
        <v>148</v>
      </c>
      <c r="E88" s="22">
        <v>83.2</v>
      </c>
      <c r="F88" s="23">
        <f>D88*0.2</f>
        <v>30.900000000000002</v>
      </c>
      <c r="G88" s="22">
        <f>E88*0.5</f>
        <v>41.6</v>
      </c>
      <c r="H88" s="23">
        <f>SUM(F88:G88)</f>
        <v>72.5</v>
      </c>
      <c r="I88" s="22">
        <v>2</v>
      </c>
      <c r="J88" s="27" t="s">
        <v>15</v>
      </c>
    </row>
    <row r="89" spans="1:10" ht="19.5" customHeight="1">
      <c r="A89" s="22">
        <v>3</v>
      </c>
      <c r="B89" s="11" t="s">
        <v>149</v>
      </c>
      <c r="C89" s="11" t="s">
        <v>146</v>
      </c>
      <c r="D89" s="16" t="s">
        <v>150</v>
      </c>
      <c r="E89" s="22">
        <v>83.54</v>
      </c>
      <c r="F89" s="23">
        <f>D89*0.2</f>
        <v>29.8</v>
      </c>
      <c r="G89" s="22">
        <f>E89*0.5</f>
        <v>41.77</v>
      </c>
      <c r="H89" s="23">
        <f>SUM(F89:G89)</f>
        <v>71.57000000000001</v>
      </c>
      <c r="I89" s="22">
        <v>3</v>
      </c>
      <c r="J89" s="39"/>
    </row>
    <row r="90" spans="1:10" ht="19.5" customHeight="1">
      <c r="A90" s="22">
        <v>4</v>
      </c>
      <c r="B90" s="11" t="s">
        <v>151</v>
      </c>
      <c r="C90" s="11" t="s">
        <v>146</v>
      </c>
      <c r="D90" s="16" t="s">
        <v>152</v>
      </c>
      <c r="E90" s="22">
        <v>82.84</v>
      </c>
      <c r="F90" s="23">
        <f>D90*0.2</f>
        <v>30</v>
      </c>
      <c r="G90" s="22">
        <f>E90*0.5</f>
        <v>41.42</v>
      </c>
      <c r="H90" s="23">
        <f>SUM(F90:G90)</f>
        <v>71.42</v>
      </c>
      <c r="I90" s="22">
        <v>4</v>
      </c>
      <c r="J90" s="39"/>
    </row>
    <row r="91" spans="1:10" ht="19.5" customHeight="1">
      <c r="A91" s="22">
        <v>5</v>
      </c>
      <c r="B91" s="11" t="s">
        <v>153</v>
      </c>
      <c r="C91" s="11" t="s">
        <v>146</v>
      </c>
      <c r="D91" s="16" t="s">
        <v>154</v>
      </c>
      <c r="E91" s="22">
        <v>82.26</v>
      </c>
      <c r="F91" s="23">
        <f>D91*0.2</f>
        <v>24.1</v>
      </c>
      <c r="G91" s="22">
        <f>E91*0.5</f>
        <v>41.13</v>
      </c>
      <c r="H91" s="23">
        <f>SUM(F91:G91)</f>
        <v>65.23</v>
      </c>
      <c r="I91" s="22">
        <v>5</v>
      </c>
      <c r="J91" s="39"/>
    </row>
    <row r="92" spans="1:10" ht="19.5" customHeight="1">
      <c r="A92" s="19" t="s">
        <v>155</v>
      </c>
      <c r="B92" s="19"/>
      <c r="C92" s="19"/>
      <c r="D92" s="19"/>
      <c r="E92" s="19"/>
      <c r="F92" s="19"/>
      <c r="G92" s="19"/>
      <c r="H92" s="19"/>
      <c r="I92" s="19"/>
      <c r="J92" s="19"/>
    </row>
    <row r="93" spans="1:10" s="2" customFormat="1" ht="31.5">
      <c r="A93" s="33" t="s">
        <v>2</v>
      </c>
      <c r="B93" s="34" t="s">
        <v>3</v>
      </c>
      <c r="C93" s="33" t="s">
        <v>4</v>
      </c>
      <c r="D93" s="33" t="s">
        <v>5</v>
      </c>
      <c r="E93" s="33" t="s">
        <v>6</v>
      </c>
      <c r="F93" s="33" t="s">
        <v>7</v>
      </c>
      <c r="G93" s="33" t="s">
        <v>8</v>
      </c>
      <c r="H93" s="33" t="s">
        <v>9</v>
      </c>
      <c r="I93" s="33" t="s">
        <v>10</v>
      </c>
      <c r="J93" s="38" t="s">
        <v>11</v>
      </c>
    </row>
    <row r="94" spans="1:10" ht="19.5" customHeight="1">
      <c r="A94" s="24">
        <v>1</v>
      </c>
      <c r="B94" s="11" t="s">
        <v>156</v>
      </c>
      <c r="C94" s="11" t="s">
        <v>146</v>
      </c>
      <c r="D94" s="16" t="s">
        <v>157</v>
      </c>
      <c r="E94" s="25">
        <v>85</v>
      </c>
      <c r="F94" s="23">
        <f>D94*0.2</f>
        <v>37.9</v>
      </c>
      <c r="G94" s="25">
        <f>E94*0.5</f>
        <v>42.5</v>
      </c>
      <c r="H94" s="26">
        <f>SUM(F94:G94)</f>
        <v>80.4</v>
      </c>
      <c r="I94" s="25">
        <v>1</v>
      </c>
      <c r="J94" s="27" t="s">
        <v>15</v>
      </c>
    </row>
    <row r="95" spans="1:10" ht="19.5" customHeight="1">
      <c r="A95" s="24">
        <v>2</v>
      </c>
      <c r="B95" s="11" t="s">
        <v>158</v>
      </c>
      <c r="C95" s="11" t="s">
        <v>146</v>
      </c>
      <c r="D95" s="16" t="s">
        <v>159</v>
      </c>
      <c r="E95" s="25">
        <v>83.92</v>
      </c>
      <c r="F95" s="23">
        <f>D95*0.2</f>
        <v>37.5</v>
      </c>
      <c r="G95" s="25">
        <f>E95*0.5</f>
        <v>41.96</v>
      </c>
      <c r="H95" s="26">
        <f>SUM(F95:G95)</f>
        <v>79.46000000000001</v>
      </c>
      <c r="I95" s="25">
        <v>2</v>
      </c>
      <c r="J95" s="27" t="s">
        <v>15</v>
      </c>
    </row>
    <row r="96" spans="1:10" ht="19.5" customHeight="1">
      <c r="A96" s="24">
        <v>3</v>
      </c>
      <c r="B96" s="11" t="s">
        <v>160</v>
      </c>
      <c r="C96" s="11" t="s">
        <v>146</v>
      </c>
      <c r="D96" s="16" t="s">
        <v>161</v>
      </c>
      <c r="E96" s="25">
        <v>85.18</v>
      </c>
      <c r="F96" s="23">
        <f>D96*0.2</f>
        <v>35</v>
      </c>
      <c r="G96" s="25">
        <f>E96*0.5</f>
        <v>42.59</v>
      </c>
      <c r="H96" s="26">
        <f>SUM(F96:G96)</f>
        <v>77.59</v>
      </c>
      <c r="I96" s="25">
        <v>3</v>
      </c>
      <c r="J96" s="40"/>
    </row>
    <row r="97" spans="1:10" ht="19.5" customHeight="1">
      <c r="A97" s="24">
        <v>4</v>
      </c>
      <c r="B97" s="11" t="s">
        <v>162</v>
      </c>
      <c r="C97" s="11" t="s">
        <v>146</v>
      </c>
      <c r="D97" s="16" t="s">
        <v>163</v>
      </c>
      <c r="E97" s="25">
        <v>82.94</v>
      </c>
      <c r="F97" s="23">
        <f>D97*0.2</f>
        <v>35.2</v>
      </c>
      <c r="G97" s="25">
        <f>E97*0.5</f>
        <v>41.47</v>
      </c>
      <c r="H97" s="26">
        <f>SUM(F97:G97)</f>
        <v>76.67</v>
      </c>
      <c r="I97" s="25">
        <v>4</v>
      </c>
      <c r="J97" s="40"/>
    </row>
    <row r="98" spans="1:10" ht="19.5" customHeight="1">
      <c r="A98" s="24">
        <v>5</v>
      </c>
      <c r="B98" s="11" t="s">
        <v>164</v>
      </c>
      <c r="C98" s="11" t="s">
        <v>146</v>
      </c>
      <c r="D98" s="16" t="s">
        <v>165</v>
      </c>
      <c r="E98" s="25">
        <v>84.06</v>
      </c>
      <c r="F98" s="23">
        <f>D98*0.2</f>
        <v>32.2</v>
      </c>
      <c r="G98" s="25">
        <f>E98*0.5</f>
        <v>42.03</v>
      </c>
      <c r="H98" s="26">
        <f>SUM(F98:G98)</f>
        <v>74.23</v>
      </c>
      <c r="I98" s="25">
        <v>5</v>
      </c>
      <c r="J98" s="40"/>
    </row>
    <row r="99" spans="1:10" ht="19.5" customHeight="1">
      <c r="A99" s="30" t="s">
        <v>166</v>
      </c>
      <c r="B99" s="30"/>
      <c r="C99" s="30"/>
      <c r="D99" s="30"/>
      <c r="E99" s="30"/>
      <c r="F99" s="30"/>
      <c r="G99" s="30"/>
      <c r="H99" s="30"/>
      <c r="I99" s="30"/>
      <c r="J99" s="30"/>
    </row>
    <row r="100" spans="1:10" s="2" customFormat="1" ht="31.5">
      <c r="A100" s="33" t="s">
        <v>2</v>
      </c>
      <c r="B100" s="34" t="s">
        <v>3</v>
      </c>
      <c r="C100" s="33" t="s">
        <v>4</v>
      </c>
      <c r="D100" s="33" t="s">
        <v>5</v>
      </c>
      <c r="E100" s="33" t="s">
        <v>6</v>
      </c>
      <c r="F100" s="33" t="s">
        <v>7</v>
      </c>
      <c r="G100" s="33" t="s">
        <v>8</v>
      </c>
      <c r="H100" s="33" t="s">
        <v>9</v>
      </c>
      <c r="I100" s="33" t="s">
        <v>10</v>
      </c>
      <c r="J100" s="33" t="s">
        <v>11</v>
      </c>
    </row>
    <row r="101" spans="1:10" ht="19.5" customHeight="1">
      <c r="A101" s="35" t="s">
        <v>167</v>
      </c>
      <c r="B101" s="11" t="s">
        <v>168</v>
      </c>
      <c r="C101" s="35" t="s">
        <v>169</v>
      </c>
      <c r="D101" s="16" t="s">
        <v>170</v>
      </c>
      <c r="E101" s="22">
        <v>85.44</v>
      </c>
      <c r="F101" s="23">
        <f aca="true" t="shared" si="15" ref="F101:F109">D101*0.2</f>
        <v>41.2</v>
      </c>
      <c r="G101" s="22">
        <f aca="true" t="shared" si="16" ref="G101:G109">E101*0.5</f>
        <v>42.72</v>
      </c>
      <c r="H101" s="23">
        <f aca="true" t="shared" si="17" ref="H101:H109">SUM(F101:G101)</f>
        <v>83.92</v>
      </c>
      <c r="I101" s="22">
        <v>1</v>
      </c>
      <c r="J101" s="27" t="s">
        <v>15</v>
      </c>
    </row>
    <row r="102" spans="1:10" ht="19.5" customHeight="1">
      <c r="A102" s="35" t="s">
        <v>171</v>
      </c>
      <c r="B102" s="11" t="s">
        <v>172</v>
      </c>
      <c r="C102" s="35" t="s">
        <v>169</v>
      </c>
      <c r="D102" s="16" t="s">
        <v>126</v>
      </c>
      <c r="E102" s="25">
        <v>85.26</v>
      </c>
      <c r="F102" s="23">
        <f t="shared" si="15"/>
        <v>40.900000000000006</v>
      </c>
      <c r="G102" s="22">
        <f t="shared" si="16"/>
        <v>42.63</v>
      </c>
      <c r="H102" s="23">
        <f t="shared" si="17"/>
        <v>83.53</v>
      </c>
      <c r="I102" s="25">
        <v>2</v>
      </c>
      <c r="J102" s="27" t="s">
        <v>15</v>
      </c>
    </row>
    <row r="103" spans="1:10" ht="19.5" customHeight="1">
      <c r="A103" s="35" t="s">
        <v>173</v>
      </c>
      <c r="B103" s="11" t="s">
        <v>174</v>
      </c>
      <c r="C103" s="35" t="s">
        <v>169</v>
      </c>
      <c r="D103" s="16" t="s">
        <v>175</v>
      </c>
      <c r="E103" s="25">
        <v>85.76</v>
      </c>
      <c r="F103" s="23">
        <f t="shared" si="15"/>
        <v>40</v>
      </c>
      <c r="G103" s="22">
        <f t="shared" si="16"/>
        <v>42.88</v>
      </c>
      <c r="H103" s="23">
        <f t="shared" si="17"/>
        <v>82.88</v>
      </c>
      <c r="I103" s="25">
        <v>3</v>
      </c>
      <c r="J103" s="27" t="s">
        <v>15</v>
      </c>
    </row>
    <row r="104" spans="1:10" ht="19.5" customHeight="1">
      <c r="A104" s="35" t="s">
        <v>176</v>
      </c>
      <c r="B104" s="11" t="s">
        <v>177</v>
      </c>
      <c r="C104" s="35" t="s">
        <v>169</v>
      </c>
      <c r="D104" s="16" t="s">
        <v>178</v>
      </c>
      <c r="E104" s="25">
        <v>84.54</v>
      </c>
      <c r="F104" s="23">
        <f t="shared" si="15"/>
        <v>40.2</v>
      </c>
      <c r="G104" s="22">
        <f t="shared" si="16"/>
        <v>42.27</v>
      </c>
      <c r="H104" s="23">
        <f t="shared" si="17"/>
        <v>82.47</v>
      </c>
      <c r="I104" s="25">
        <v>4</v>
      </c>
      <c r="J104" s="25"/>
    </row>
    <row r="105" spans="1:10" ht="19.5" customHeight="1">
      <c r="A105" s="35" t="s">
        <v>179</v>
      </c>
      <c r="B105" s="11" t="s">
        <v>180</v>
      </c>
      <c r="C105" s="35" t="s">
        <v>169</v>
      </c>
      <c r="D105" s="16" t="s">
        <v>181</v>
      </c>
      <c r="E105" s="25">
        <v>86.78</v>
      </c>
      <c r="F105" s="23">
        <f t="shared" si="15"/>
        <v>38.900000000000006</v>
      </c>
      <c r="G105" s="22">
        <f t="shared" si="16"/>
        <v>43.39</v>
      </c>
      <c r="H105" s="23">
        <f t="shared" si="17"/>
        <v>82.29</v>
      </c>
      <c r="I105" s="25">
        <v>5</v>
      </c>
      <c r="J105" s="25"/>
    </row>
    <row r="106" spans="1:10" ht="19.5" customHeight="1">
      <c r="A106" s="35" t="s">
        <v>182</v>
      </c>
      <c r="B106" s="11" t="s">
        <v>183</v>
      </c>
      <c r="C106" s="35" t="s">
        <v>169</v>
      </c>
      <c r="D106" s="16" t="s">
        <v>135</v>
      </c>
      <c r="E106" s="25">
        <v>83.96</v>
      </c>
      <c r="F106" s="23">
        <f t="shared" si="15"/>
        <v>39.900000000000006</v>
      </c>
      <c r="G106" s="22">
        <f t="shared" si="16"/>
        <v>41.98</v>
      </c>
      <c r="H106" s="23">
        <f t="shared" si="17"/>
        <v>81.88</v>
      </c>
      <c r="I106" s="25">
        <v>6</v>
      </c>
      <c r="J106" s="25"/>
    </row>
    <row r="107" spans="1:10" ht="19.5" customHeight="1">
      <c r="A107" s="35" t="s">
        <v>184</v>
      </c>
      <c r="B107" s="11" t="s">
        <v>185</v>
      </c>
      <c r="C107" s="35" t="s">
        <v>169</v>
      </c>
      <c r="D107" s="16" t="s">
        <v>48</v>
      </c>
      <c r="E107" s="25">
        <v>84.34</v>
      </c>
      <c r="F107" s="23">
        <f t="shared" si="15"/>
        <v>39.2</v>
      </c>
      <c r="G107" s="22">
        <f t="shared" si="16"/>
        <v>42.17</v>
      </c>
      <c r="H107" s="23">
        <f t="shared" si="17"/>
        <v>81.37</v>
      </c>
      <c r="I107" s="25">
        <v>7</v>
      </c>
      <c r="J107" s="25"/>
    </row>
    <row r="108" spans="1:10" ht="19.5" customHeight="1">
      <c r="A108" s="35" t="s">
        <v>186</v>
      </c>
      <c r="B108" s="11" t="s">
        <v>187</v>
      </c>
      <c r="C108" s="35" t="s">
        <v>169</v>
      </c>
      <c r="D108" s="16" t="s">
        <v>61</v>
      </c>
      <c r="E108" s="25">
        <v>83.94</v>
      </c>
      <c r="F108" s="23">
        <f t="shared" si="15"/>
        <v>38.800000000000004</v>
      </c>
      <c r="G108" s="22">
        <f t="shared" si="16"/>
        <v>41.97</v>
      </c>
      <c r="H108" s="23">
        <f t="shared" si="17"/>
        <v>80.77000000000001</v>
      </c>
      <c r="I108" s="25">
        <v>8</v>
      </c>
      <c r="J108" s="25"/>
    </row>
    <row r="109" spans="1:10" ht="19.5" customHeight="1">
      <c r="A109" s="35" t="s">
        <v>188</v>
      </c>
      <c r="B109" s="11" t="s">
        <v>189</v>
      </c>
      <c r="C109" s="35" t="s">
        <v>169</v>
      </c>
      <c r="D109" s="16" t="s">
        <v>63</v>
      </c>
      <c r="E109" s="25">
        <v>82.1</v>
      </c>
      <c r="F109" s="23">
        <f t="shared" si="15"/>
        <v>39.300000000000004</v>
      </c>
      <c r="G109" s="22">
        <f t="shared" si="16"/>
        <v>41.05</v>
      </c>
      <c r="H109" s="23">
        <f t="shared" si="17"/>
        <v>80.35</v>
      </c>
      <c r="I109" s="25">
        <v>9</v>
      </c>
      <c r="J109" s="25"/>
    </row>
    <row r="110" spans="1:10" ht="19.5" customHeight="1">
      <c r="A110" s="30" t="s">
        <v>190</v>
      </c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s="2" customFormat="1" ht="31.5">
      <c r="A111" s="33" t="s">
        <v>2</v>
      </c>
      <c r="B111" s="34" t="s">
        <v>3</v>
      </c>
      <c r="C111" s="33" t="s">
        <v>4</v>
      </c>
      <c r="D111" s="33" t="s">
        <v>5</v>
      </c>
      <c r="E111" s="33" t="s">
        <v>6</v>
      </c>
      <c r="F111" s="33" t="s">
        <v>7</v>
      </c>
      <c r="G111" s="33" t="s">
        <v>8</v>
      </c>
      <c r="H111" s="33" t="s">
        <v>9</v>
      </c>
      <c r="I111" s="33" t="s">
        <v>10</v>
      </c>
      <c r="J111" s="33" t="s">
        <v>11</v>
      </c>
    </row>
    <row r="112" spans="1:10" ht="19.5" customHeight="1">
      <c r="A112" s="35" t="s">
        <v>167</v>
      </c>
      <c r="B112" s="11" t="s">
        <v>191</v>
      </c>
      <c r="C112" s="35" t="s">
        <v>169</v>
      </c>
      <c r="D112" s="16" t="s">
        <v>192</v>
      </c>
      <c r="E112" s="10">
        <v>85.1</v>
      </c>
      <c r="F112" s="13">
        <f aca="true" t="shared" si="18" ref="F112:F120">D112*0.2</f>
        <v>42.400000000000006</v>
      </c>
      <c r="G112" s="10">
        <f aca="true" t="shared" si="19" ref="G112:G120">E112*0.5</f>
        <v>42.55</v>
      </c>
      <c r="H112" s="13">
        <f aca="true" t="shared" si="20" ref="H112:H120">SUM(F112:G112)</f>
        <v>84.95</v>
      </c>
      <c r="I112" s="10">
        <v>1</v>
      </c>
      <c r="J112" s="27" t="s">
        <v>15</v>
      </c>
    </row>
    <row r="113" spans="1:10" ht="19.5" customHeight="1">
      <c r="A113" s="35" t="s">
        <v>171</v>
      </c>
      <c r="B113" s="11" t="s">
        <v>193</v>
      </c>
      <c r="C113" s="35" t="s">
        <v>169</v>
      </c>
      <c r="D113" s="16" t="s">
        <v>44</v>
      </c>
      <c r="E113" s="17">
        <v>87.98</v>
      </c>
      <c r="F113" s="13">
        <f t="shared" si="18"/>
        <v>40.5</v>
      </c>
      <c r="G113" s="10">
        <f t="shared" si="19"/>
        <v>43.99</v>
      </c>
      <c r="H113" s="13">
        <f t="shared" si="20"/>
        <v>84.49000000000001</v>
      </c>
      <c r="I113" s="17">
        <v>2</v>
      </c>
      <c r="J113" s="27" t="s">
        <v>15</v>
      </c>
    </row>
    <row r="114" spans="1:10" ht="19.5" customHeight="1">
      <c r="A114" s="35" t="s">
        <v>173</v>
      </c>
      <c r="B114" s="11" t="s">
        <v>194</v>
      </c>
      <c r="C114" s="35" t="s">
        <v>169</v>
      </c>
      <c r="D114" s="16" t="s">
        <v>195</v>
      </c>
      <c r="E114" s="17">
        <v>86.42</v>
      </c>
      <c r="F114" s="13">
        <f t="shared" si="18"/>
        <v>40.800000000000004</v>
      </c>
      <c r="G114" s="10">
        <f t="shared" si="19"/>
        <v>43.21</v>
      </c>
      <c r="H114" s="13">
        <f t="shared" si="20"/>
        <v>84.01</v>
      </c>
      <c r="I114" s="17">
        <v>3</v>
      </c>
      <c r="J114" s="27" t="s">
        <v>15</v>
      </c>
    </row>
    <row r="115" spans="1:10" ht="19.5" customHeight="1">
      <c r="A115" s="35" t="s">
        <v>176</v>
      </c>
      <c r="B115" s="11" t="s">
        <v>196</v>
      </c>
      <c r="C115" s="35" t="s">
        <v>169</v>
      </c>
      <c r="D115" s="16" t="s">
        <v>195</v>
      </c>
      <c r="E115" s="17">
        <v>85.96</v>
      </c>
      <c r="F115" s="13">
        <f t="shared" si="18"/>
        <v>40.800000000000004</v>
      </c>
      <c r="G115" s="10">
        <f t="shared" si="19"/>
        <v>42.98</v>
      </c>
      <c r="H115" s="13">
        <f t="shared" si="20"/>
        <v>83.78</v>
      </c>
      <c r="I115" s="17">
        <v>4</v>
      </c>
      <c r="J115" s="17"/>
    </row>
    <row r="116" spans="1:10" ht="19.5" customHeight="1">
      <c r="A116" s="35" t="s">
        <v>179</v>
      </c>
      <c r="B116" s="11" t="s">
        <v>197</v>
      </c>
      <c r="C116" s="35" t="s">
        <v>169</v>
      </c>
      <c r="D116" s="16" t="s">
        <v>14</v>
      </c>
      <c r="E116" s="17">
        <v>87.12</v>
      </c>
      <c r="F116" s="13">
        <f t="shared" si="18"/>
        <v>40.1</v>
      </c>
      <c r="G116" s="10">
        <f t="shared" si="19"/>
        <v>43.56</v>
      </c>
      <c r="H116" s="13">
        <f t="shared" si="20"/>
        <v>83.66</v>
      </c>
      <c r="I116" s="17">
        <v>5</v>
      </c>
      <c r="J116" s="17"/>
    </row>
    <row r="117" spans="1:10" ht="19.5" customHeight="1">
      <c r="A117" s="35" t="s">
        <v>182</v>
      </c>
      <c r="B117" s="11" t="s">
        <v>198</v>
      </c>
      <c r="C117" s="35" t="s">
        <v>169</v>
      </c>
      <c r="D117" s="16" t="s">
        <v>170</v>
      </c>
      <c r="E117" s="17">
        <v>84.44</v>
      </c>
      <c r="F117" s="13">
        <f t="shared" si="18"/>
        <v>41.2</v>
      </c>
      <c r="G117" s="10">
        <f t="shared" si="19"/>
        <v>42.22</v>
      </c>
      <c r="H117" s="13">
        <f t="shared" si="20"/>
        <v>83.42</v>
      </c>
      <c r="I117" s="17">
        <v>6</v>
      </c>
      <c r="J117" s="17"/>
    </row>
    <row r="118" spans="1:10" ht="19.5" customHeight="1">
      <c r="A118" s="35" t="s">
        <v>184</v>
      </c>
      <c r="B118" s="11" t="s">
        <v>199</v>
      </c>
      <c r="C118" s="35" t="s">
        <v>169</v>
      </c>
      <c r="D118" s="16" t="s">
        <v>200</v>
      </c>
      <c r="E118" s="17">
        <v>85.56</v>
      </c>
      <c r="F118" s="13">
        <f t="shared" si="18"/>
        <v>40.400000000000006</v>
      </c>
      <c r="G118" s="10">
        <f t="shared" si="19"/>
        <v>42.78</v>
      </c>
      <c r="H118" s="13">
        <f t="shared" si="20"/>
        <v>83.18</v>
      </c>
      <c r="I118" s="17">
        <v>7</v>
      </c>
      <c r="J118" s="17"/>
    </row>
    <row r="119" spans="1:10" ht="19.5" customHeight="1">
      <c r="A119" s="35" t="s">
        <v>186</v>
      </c>
      <c r="B119" s="11" t="s">
        <v>201</v>
      </c>
      <c r="C119" s="35" t="s">
        <v>169</v>
      </c>
      <c r="D119" s="16" t="s">
        <v>44</v>
      </c>
      <c r="E119" s="29">
        <v>83.74</v>
      </c>
      <c r="F119" s="13">
        <f t="shared" si="18"/>
        <v>40.5</v>
      </c>
      <c r="G119" s="10">
        <f t="shared" si="19"/>
        <v>41.87</v>
      </c>
      <c r="H119" s="13">
        <f t="shared" si="20"/>
        <v>82.37</v>
      </c>
      <c r="I119" s="17">
        <v>8</v>
      </c>
      <c r="J119" s="17"/>
    </row>
    <row r="120" spans="1:10" ht="19.5" customHeight="1">
      <c r="A120" s="35" t="s">
        <v>188</v>
      </c>
      <c r="B120" s="11" t="s">
        <v>202</v>
      </c>
      <c r="C120" s="35" t="s">
        <v>169</v>
      </c>
      <c r="D120" s="16" t="s">
        <v>203</v>
      </c>
      <c r="E120" s="17">
        <v>84.26</v>
      </c>
      <c r="F120" s="13">
        <f t="shared" si="18"/>
        <v>39.6</v>
      </c>
      <c r="G120" s="10">
        <f t="shared" si="19"/>
        <v>42.13</v>
      </c>
      <c r="H120" s="13">
        <f t="shared" si="20"/>
        <v>81.73</v>
      </c>
      <c r="I120" s="17">
        <v>9</v>
      </c>
      <c r="J120" s="37"/>
    </row>
    <row r="121" spans="1:10" ht="19.5" customHeight="1">
      <c r="A121" s="19" t="s">
        <v>204</v>
      </c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ht="40.5">
      <c r="A122" s="15" t="s">
        <v>2</v>
      </c>
      <c r="B122" s="36" t="s">
        <v>3</v>
      </c>
      <c r="C122" s="15" t="s">
        <v>4</v>
      </c>
      <c r="D122" s="15" t="s">
        <v>5</v>
      </c>
      <c r="E122" s="17" t="s">
        <v>6</v>
      </c>
      <c r="F122" s="17" t="s">
        <v>7</v>
      </c>
      <c r="G122" s="17" t="s">
        <v>8</v>
      </c>
      <c r="H122" s="17" t="s">
        <v>9</v>
      </c>
      <c r="I122" s="17" t="s">
        <v>10</v>
      </c>
      <c r="J122" s="41" t="s">
        <v>11</v>
      </c>
    </row>
    <row r="123" spans="1:10" ht="19.5" customHeight="1">
      <c r="A123" s="15">
        <v>1</v>
      </c>
      <c r="B123" s="11" t="s">
        <v>205</v>
      </c>
      <c r="C123" s="35" t="s">
        <v>206</v>
      </c>
      <c r="D123" s="16" t="s">
        <v>207</v>
      </c>
      <c r="E123" s="17">
        <v>78.72</v>
      </c>
      <c r="F123" s="13">
        <f>D123*0.2</f>
        <v>25.900000000000002</v>
      </c>
      <c r="G123" s="17">
        <f>E123*0.5</f>
        <v>39.36</v>
      </c>
      <c r="H123" s="18">
        <f>SUM(F123:G123)</f>
        <v>65.26</v>
      </c>
      <c r="I123" s="17">
        <v>1</v>
      </c>
      <c r="J123" s="27" t="s">
        <v>15</v>
      </c>
    </row>
    <row r="124" spans="1:10" ht="19.5" customHeight="1">
      <c r="A124" s="15">
        <v>2</v>
      </c>
      <c r="B124" s="11" t="s">
        <v>208</v>
      </c>
      <c r="C124" s="35" t="s">
        <v>206</v>
      </c>
      <c r="D124" s="16" t="s">
        <v>209</v>
      </c>
      <c r="E124" s="17">
        <v>80.58</v>
      </c>
      <c r="F124" s="13">
        <f aca="true" t="shared" si="21" ref="F124:F130">D124*0.2</f>
        <v>23.6</v>
      </c>
      <c r="G124" s="17">
        <f>E124*0.5</f>
        <v>40.29</v>
      </c>
      <c r="H124" s="18">
        <f>SUM(F124:G124)</f>
        <v>63.89</v>
      </c>
      <c r="I124" s="17">
        <v>2</v>
      </c>
      <c r="J124" s="41"/>
    </row>
    <row r="125" spans="1:10" ht="19.5" customHeight="1">
      <c r="A125" s="15">
        <v>3</v>
      </c>
      <c r="B125" s="11" t="s">
        <v>210</v>
      </c>
      <c r="C125" s="35" t="s">
        <v>206</v>
      </c>
      <c r="D125" s="16" t="s">
        <v>211</v>
      </c>
      <c r="E125" s="17">
        <v>82.12</v>
      </c>
      <c r="F125" s="13">
        <f t="shared" si="21"/>
        <v>20</v>
      </c>
      <c r="G125" s="17">
        <f>E125*0.5</f>
        <v>41.06</v>
      </c>
      <c r="H125" s="18">
        <f>SUM(F125:G125)</f>
        <v>61.06</v>
      </c>
      <c r="I125" s="17">
        <v>3</v>
      </c>
      <c r="J125" s="41"/>
    </row>
    <row r="126" spans="1:10" ht="19.5" customHeight="1">
      <c r="A126" s="19" t="s">
        <v>212</v>
      </c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t="40.5">
      <c r="A127" s="15" t="s">
        <v>2</v>
      </c>
      <c r="B127" s="36" t="s">
        <v>3</v>
      </c>
      <c r="C127" s="15" t="s">
        <v>4</v>
      </c>
      <c r="D127" s="15" t="s">
        <v>5</v>
      </c>
      <c r="E127" s="17" t="s">
        <v>6</v>
      </c>
      <c r="F127" s="17" t="s">
        <v>7</v>
      </c>
      <c r="G127" s="17" t="s">
        <v>8</v>
      </c>
      <c r="H127" s="17" t="s">
        <v>9</v>
      </c>
      <c r="I127" s="17" t="s">
        <v>10</v>
      </c>
      <c r="J127" s="41" t="s">
        <v>11</v>
      </c>
    </row>
    <row r="128" spans="1:10" ht="19.5" customHeight="1">
      <c r="A128" s="15">
        <v>1</v>
      </c>
      <c r="B128" s="11" t="s">
        <v>213</v>
      </c>
      <c r="C128" s="35" t="s">
        <v>206</v>
      </c>
      <c r="D128" s="16" t="s">
        <v>214</v>
      </c>
      <c r="E128" s="17">
        <v>87.16</v>
      </c>
      <c r="F128" s="13">
        <f t="shared" si="21"/>
        <v>27.5</v>
      </c>
      <c r="G128" s="17">
        <f>E128*0.5</f>
        <v>43.58</v>
      </c>
      <c r="H128" s="18">
        <f>SUM(F128:G128)</f>
        <v>71.08</v>
      </c>
      <c r="I128" s="17">
        <v>1</v>
      </c>
      <c r="J128" s="27" t="s">
        <v>15</v>
      </c>
    </row>
    <row r="129" spans="1:10" ht="19.5" customHeight="1">
      <c r="A129" s="15">
        <v>2</v>
      </c>
      <c r="B129" s="11" t="s">
        <v>215</v>
      </c>
      <c r="C129" s="35" t="s">
        <v>206</v>
      </c>
      <c r="D129" s="16" t="s">
        <v>216</v>
      </c>
      <c r="E129" s="17">
        <v>85.2</v>
      </c>
      <c r="F129" s="13">
        <f t="shared" si="21"/>
        <v>26.1</v>
      </c>
      <c r="G129" s="17">
        <f>E129*0.5</f>
        <v>42.6</v>
      </c>
      <c r="H129" s="18">
        <f>SUM(F129:G129)</f>
        <v>68.7</v>
      </c>
      <c r="I129" s="17">
        <v>2</v>
      </c>
      <c r="J129" s="41"/>
    </row>
    <row r="130" spans="1:10" ht="19.5" customHeight="1">
      <c r="A130" s="15">
        <v>3</v>
      </c>
      <c r="B130" s="11" t="s">
        <v>217</v>
      </c>
      <c r="C130" s="35" t="s">
        <v>206</v>
      </c>
      <c r="D130" s="16" t="s">
        <v>218</v>
      </c>
      <c r="E130" s="17">
        <v>82.34</v>
      </c>
      <c r="F130" s="13">
        <f t="shared" si="21"/>
        <v>23.200000000000003</v>
      </c>
      <c r="G130" s="17">
        <f>E130*0.5</f>
        <v>41.17</v>
      </c>
      <c r="H130" s="18">
        <f>SUM(F130:G130)</f>
        <v>64.37</v>
      </c>
      <c r="I130" s="17">
        <v>3</v>
      </c>
      <c r="J130" s="41"/>
    </row>
    <row r="131" spans="1:10" ht="19.5" customHeight="1">
      <c r="A131" s="19" t="s">
        <v>219</v>
      </c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ht="40.5">
      <c r="A132" s="15" t="s">
        <v>2</v>
      </c>
      <c r="B132" s="36" t="s">
        <v>3</v>
      </c>
      <c r="C132" s="15" t="s">
        <v>4</v>
      </c>
      <c r="D132" s="15" t="s">
        <v>5</v>
      </c>
      <c r="E132" s="17" t="s">
        <v>6</v>
      </c>
      <c r="F132" s="17" t="s">
        <v>7</v>
      </c>
      <c r="G132" s="17" t="s">
        <v>8</v>
      </c>
      <c r="H132" s="17" t="s">
        <v>9</v>
      </c>
      <c r="I132" s="17" t="s">
        <v>10</v>
      </c>
      <c r="J132" s="41" t="s">
        <v>11</v>
      </c>
    </row>
    <row r="133" spans="1:10" ht="19.5" customHeight="1">
      <c r="A133" s="15">
        <v>1</v>
      </c>
      <c r="B133" s="16" t="s">
        <v>220</v>
      </c>
      <c r="C133" s="35" t="s">
        <v>146</v>
      </c>
      <c r="D133" s="16" t="s">
        <v>221</v>
      </c>
      <c r="E133" s="17">
        <v>83.1</v>
      </c>
      <c r="F133" s="13">
        <f>D133*0.2</f>
        <v>32.300000000000004</v>
      </c>
      <c r="G133" s="17">
        <f>E133*0.5</f>
        <v>41.55</v>
      </c>
      <c r="H133" s="18">
        <f>SUM(F133:G133)</f>
        <v>73.85</v>
      </c>
      <c r="I133" s="17">
        <v>1</v>
      </c>
      <c r="J133" s="27" t="s">
        <v>15</v>
      </c>
    </row>
    <row r="134" spans="1:10" ht="19.5" customHeight="1">
      <c r="A134" s="15">
        <v>2</v>
      </c>
      <c r="B134" s="16" t="s">
        <v>222</v>
      </c>
      <c r="C134" s="35" t="s">
        <v>146</v>
      </c>
      <c r="D134" s="16" t="s">
        <v>223</v>
      </c>
      <c r="E134" s="17">
        <v>78.4</v>
      </c>
      <c r="F134" s="13">
        <f>D134*0.2</f>
        <v>22.5</v>
      </c>
      <c r="G134" s="17">
        <f>E134*0.5</f>
        <v>39.2</v>
      </c>
      <c r="H134" s="18">
        <f>SUM(F134:G134)</f>
        <v>61.7</v>
      </c>
      <c r="I134" s="17">
        <v>2</v>
      </c>
      <c r="J134" s="41"/>
    </row>
    <row r="135" spans="1:10" ht="19.5" customHeight="1">
      <c r="A135" s="19" t="s">
        <v>224</v>
      </c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ht="40.5">
      <c r="A136" s="15" t="s">
        <v>2</v>
      </c>
      <c r="B136" s="36" t="s">
        <v>3</v>
      </c>
      <c r="C136" s="15" t="s">
        <v>4</v>
      </c>
      <c r="D136" s="15" t="s">
        <v>5</v>
      </c>
      <c r="E136" s="17" t="s">
        <v>6</v>
      </c>
      <c r="F136" s="17" t="s">
        <v>7</v>
      </c>
      <c r="G136" s="17" t="s">
        <v>8</v>
      </c>
      <c r="H136" s="17" t="s">
        <v>9</v>
      </c>
      <c r="I136" s="17" t="s">
        <v>10</v>
      </c>
      <c r="J136" s="41" t="s">
        <v>11</v>
      </c>
    </row>
    <row r="137" spans="1:10" ht="19.5" customHeight="1">
      <c r="A137" s="10">
        <v>1</v>
      </c>
      <c r="B137" s="16" t="s">
        <v>225</v>
      </c>
      <c r="C137" s="11" t="s">
        <v>169</v>
      </c>
      <c r="D137" s="16" t="s">
        <v>226</v>
      </c>
      <c r="E137" s="10">
        <v>87.12</v>
      </c>
      <c r="F137" s="13">
        <f aca="true" t="shared" si="22" ref="F137:F150">D137*0.2</f>
        <v>41.400000000000006</v>
      </c>
      <c r="G137" s="10">
        <f aca="true" t="shared" si="23" ref="G137:G150">E137*0.5</f>
        <v>43.56</v>
      </c>
      <c r="H137" s="13">
        <f aca="true" t="shared" si="24" ref="H137:H150">SUM(F137:G137)</f>
        <v>84.96000000000001</v>
      </c>
      <c r="I137" s="10">
        <v>1</v>
      </c>
      <c r="J137" s="27" t="s">
        <v>15</v>
      </c>
    </row>
    <row r="138" spans="1:10" ht="19.5" customHeight="1">
      <c r="A138" s="10">
        <v>2</v>
      </c>
      <c r="B138" s="16" t="s">
        <v>227</v>
      </c>
      <c r="C138" s="11" t="s">
        <v>169</v>
      </c>
      <c r="D138" s="16" t="s">
        <v>228</v>
      </c>
      <c r="E138" s="10">
        <v>85.78</v>
      </c>
      <c r="F138" s="13">
        <f t="shared" si="22"/>
        <v>41.5</v>
      </c>
      <c r="G138" s="10">
        <f t="shared" si="23"/>
        <v>42.89</v>
      </c>
      <c r="H138" s="13">
        <f t="shared" si="24"/>
        <v>84.39</v>
      </c>
      <c r="I138" s="10">
        <v>2</v>
      </c>
      <c r="J138" s="27" t="s">
        <v>15</v>
      </c>
    </row>
    <row r="139" spans="1:10" ht="19.5" customHeight="1">
      <c r="A139" s="10">
        <v>3</v>
      </c>
      <c r="B139" s="16" t="s">
        <v>229</v>
      </c>
      <c r="C139" s="11" t="s">
        <v>169</v>
      </c>
      <c r="D139" s="16" t="s">
        <v>230</v>
      </c>
      <c r="E139" s="10">
        <v>85.32</v>
      </c>
      <c r="F139" s="13">
        <f t="shared" si="22"/>
        <v>41.7</v>
      </c>
      <c r="G139" s="10">
        <f t="shared" si="23"/>
        <v>42.66</v>
      </c>
      <c r="H139" s="13">
        <f t="shared" si="24"/>
        <v>84.36</v>
      </c>
      <c r="I139" s="10">
        <v>3</v>
      </c>
      <c r="J139" s="27" t="s">
        <v>15</v>
      </c>
    </row>
    <row r="140" spans="1:10" ht="19.5" customHeight="1">
      <c r="A140" s="10">
        <v>4</v>
      </c>
      <c r="B140" s="16" t="s">
        <v>231</v>
      </c>
      <c r="C140" s="11" t="s">
        <v>169</v>
      </c>
      <c r="D140" s="16" t="s">
        <v>226</v>
      </c>
      <c r="E140" s="10">
        <v>85.16</v>
      </c>
      <c r="F140" s="13">
        <f t="shared" si="22"/>
        <v>41.400000000000006</v>
      </c>
      <c r="G140" s="10">
        <f t="shared" si="23"/>
        <v>42.58</v>
      </c>
      <c r="H140" s="13">
        <f t="shared" si="24"/>
        <v>83.98</v>
      </c>
      <c r="I140" s="10">
        <v>4</v>
      </c>
      <c r="J140" s="27" t="s">
        <v>15</v>
      </c>
    </row>
    <row r="141" spans="1:10" ht="19.5" customHeight="1">
      <c r="A141" s="10">
        <v>5</v>
      </c>
      <c r="B141" s="16" t="s">
        <v>232</v>
      </c>
      <c r="C141" s="11" t="s">
        <v>169</v>
      </c>
      <c r="D141" s="16" t="s">
        <v>133</v>
      </c>
      <c r="E141" s="10">
        <v>86.04</v>
      </c>
      <c r="F141" s="13">
        <f t="shared" si="22"/>
        <v>40.6</v>
      </c>
      <c r="G141" s="10">
        <f t="shared" si="23"/>
        <v>43.02</v>
      </c>
      <c r="H141" s="13">
        <f t="shared" si="24"/>
        <v>83.62</v>
      </c>
      <c r="I141" s="10">
        <v>5</v>
      </c>
      <c r="J141" s="43"/>
    </row>
    <row r="142" spans="1:10" ht="19.5" customHeight="1">
      <c r="A142" s="10">
        <v>6</v>
      </c>
      <c r="B142" s="16" t="s">
        <v>233</v>
      </c>
      <c r="C142" s="11" t="s">
        <v>169</v>
      </c>
      <c r="D142" s="16" t="s">
        <v>234</v>
      </c>
      <c r="E142" s="10">
        <v>85.32</v>
      </c>
      <c r="F142" s="13">
        <f t="shared" si="22"/>
        <v>40.400000000000006</v>
      </c>
      <c r="G142" s="10">
        <f t="shared" si="23"/>
        <v>42.66</v>
      </c>
      <c r="H142" s="13">
        <f t="shared" si="24"/>
        <v>83.06</v>
      </c>
      <c r="I142" s="10">
        <v>6</v>
      </c>
      <c r="J142" s="43"/>
    </row>
    <row r="143" spans="1:10" ht="19.5" customHeight="1">
      <c r="A143" s="10">
        <v>7</v>
      </c>
      <c r="B143" s="16" t="s">
        <v>235</v>
      </c>
      <c r="C143" s="11" t="s">
        <v>169</v>
      </c>
      <c r="D143" s="16" t="s">
        <v>236</v>
      </c>
      <c r="E143" s="10">
        <v>83.68</v>
      </c>
      <c r="F143" s="13">
        <f t="shared" si="22"/>
        <v>41.2</v>
      </c>
      <c r="G143" s="10">
        <f t="shared" si="23"/>
        <v>41.84</v>
      </c>
      <c r="H143" s="13">
        <f t="shared" si="24"/>
        <v>83.04</v>
      </c>
      <c r="I143" s="10">
        <v>7</v>
      </c>
      <c r="J143" s="43"/>
    </row>
    <row r="144" spans="1:10" ht="19.5" customHeight="1">
      <c r="A144" s="10">
        <v>8</v>
      </c>
      <c r="B144" s="16" t="s">
        <v>237</v>
      </c>
      <c r="C144" s="11" t="s">
        <v>169</v>
      </c>
      <c r="D144" s="16" t="s">
        <v>133</v>
      </c>
      <c r="E144" s="10">
        <v>84.16</v>
      </c>
      <c r="F144" s="13">
        <f t="shared" si="22"/>
        <v>40.6</v>
      </c>
      <c r="G144" s="10">
        <f t="shared" si="23"/>
        <v>42.08</v>
      </c>
      <c r="H144" s="13">
        <f t="shared" si="24"/>
        <v>82.68</v>
      </c>
      <c r="I144" s="10">
        <v>8</v>
      </c>
      <c r="J144" s="43"/>
    </row>
    <row r="145" spans="1:10" ht="19.5" customHeight="1">
      <c r="A145" s="10">
        <v>9</v>
      </c>
      <c r="B145" s="16" t="s">
        <v>238</v>
      </c>
      <c r="C145" s="11" t="s">
        <v>169</v>
      </c>
      <c r="D145" s="16" t="s">
        <v>239</v>
      </c>
      <c r="E145" s="10">
        <v>84.44</v>
      </c>
      <c r="F145" s="13">
        <f t="shared" si="22"/>
        <v>40</v>
      </c>
      <c r="G145" s="10">
        <f t="shared" si="23"/>
        <v>42.22</v>
      </c>
      <c r="H145" s="13">
        <f t="shared" si="24"/>
        <v>82.22</v>
      </c>
      <c r="I145" s="10">
        <v>9</v>
      </c>
      <c r="J145" s="43"/>
    </row>
    <row r="146" spans="1:10" ht="19.5" customHeight="1">
      <c r="A146" s="10">
        <v>10</v>
      </c>
      <c r="B146" s="16" t="s">
        <v>240</v>
      </c>
      <c r="C146" s="11" t="s">
        <v>169</v>
      </c>
      <c r="D146" s="16" t="s">
        <v>126</v>
      </c>
      <c r="E146" s="10">
        <v>81.68</v>
      </c>
      <c r="F146" s="13">
        <f t="shared" si="22"/>
        <v>40.900000000000006</v>
      </c>
      <c r="G146" s="10">
        <f t="shared" si="23"/>
        <v>40.84</v>
      </c>
      <c r="H146" s="13">
        <f t="shared" si="24"/>
        <v>81.74000000000001</v>
      </c>
      <c r="I146" s="10">
        <v>10</v>
      </c>
      <c r="J146" s="43"/>
    </row>
    <row r="147" spans="1:10" ht="19.5" customHeight="1">
      <c r="A147" s="10">
        <v>11</v>
      </c>
      <c r="B147" s="16" t="s">
        <v>241</v>
      </c>
      <c r="C147" s="11" t="s">
        <v>169</v>
      </c>
      <c r="D147" s="16" t="s">
        <v>242</v>
      </c>
      <c r="E147" s="10">
        <v>84.48</v>
      </c>
      <c r="F147" s="13">
        <f t="shared" si="22"/>
        <v>38.7</v>
      </c>
      <c r="G147" s="10">
        <f t="shared" si="23"/>
        <v>42.24</v>
      </c>
      <c r="H147" s="13">
        <f t="shared" si="24"/>
        <v>80.94</v>
      </c>
      <c r="I147" s="10">
        <v>11</v>
      </c>
      <c r="J147" s="43"/>
    </row>
    <row r="148" spans="1:10" ht="19.5" customHeight="1">
      <c r="A148" s="10">
        <v>12</v>
      </c>
      <c r="B148" s="16" t="s">
        <v>243</v>
      </c>
      <c r="C148" s="11" t="s">
        <v>169</v>
      </c>
      <c r="D148" s="16" t="s">
        <v>57</v>
      </c>
      <c r="E148" s="10">
        <v>81.72</v>
      </c>
      <c r="F148" s="13">
        <f t="shared" si="22"/>
        <v>39.5</v>
      </c>
      <c r="G148" s="10">
        <f t="shared" si="23"/>
        <v>40.86</v>
      </c>
      <c r="H148" s="13">
        <f t="shared" si="24"/>
        <v>80.36</v>
      </c>
      <c r="I148" s="10">
        <v>12</v>
      </c>
      <c r="J148" s="43"/>
    </row>
    <row r="149" spans="1:10" ht="19.5" customHeight="1">
      <c r="A149" s="10">
        <v>13</v>
      </c>
      <c r="B149" s="16" t="s">
        <v>244</v>
      </c>
      <c r="C149" s="11" t="s">
        <v>169</v>
      </c>
      <c r="D149" s="16" t="s">
        <v>242</v>
      </c>
      <c r="E149" s="10">
        <v>80.28</v>
      </c>
      <c r="F149" s="13">
        <f t="shared" si="22"/>
        <v>38.7</v>
      </c>
      <c r="G149" s="10">
        <f t="shared" si="23"/>
        <v>40.14</v>
      </c>
      <c r="H149" s="13">
        <f t="shared" si="24"/>
        <v>78.84</v>
      </c>
      <c r="I149" s="10">
        <v>13</v>
      </c>
      <c r="J149" s="43"/>
    </row>
    <row r="150" spans="1:10" ht="19.5" customHeight="1">
      <c r="A150" s="10">
        <v>14</v>
      </c>
      <c r="B150" s="16" t="s">
        <v>245</v>
      </c>
      <c r="C150" s="11" t="s">
        <v>169</v>
      </c>
      <c r="D150" s="16" t="s">
        <v>242</v>
      </c>
      <c r="E150" s="10">
        <v>79.2</v>
      </c>
      <c r="F150" s="13">
        <f t="shared" si="22"/>
        <v>38.7</v>
      </c>
      <c r="G150" s="10">
        <f t="shared" si="23"/>
        <v>39.6</v>
      </c>
      <c r="H150" s="13">
        <f t="shared" si="24"/>
        <v>78.30000000000001</v>
      </c>
      <c r="I150" s="10">
        <v>14</v>
      </c>
      <c r="J150" s="43"/>
    </row>
    <row r="151" spans="1:10" ht="19.5" customHeight="1">
      <c r="A151" s="42" t="s">
        <v>246</v>
      </c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ht="33.75">
      <c r="A152" s="20" t="s">
        <v>2</v>
      </c>
      <c r="B152" s="21" t="s">
        <v>3</v>
      </c>
      <c r="C152" s="20" t="s">
        <v>4</v>
      </c>
      <c r="D152" s="20" t="s">
        <v>5</v>
      </c>
      <c r="E152" s="20" t="s">
        <v>6</v>
      </c>
      <c r="F152" s="20" t="s">
        <v>7</v>
      </c>
      <c r="G152" s="20" t="s">
        <v>8</v>
      </c>
      <c r="H152" s="20" t="s">
        <v>9</v>
      </c>
      <c r="I152" s="20" t="s">
        <v>10</v>
      </c>
      <c r="J152" s="44" t="s">
        <v>11</v>
      </c>
    </row>
    <row r="153" spans="1:10" s="1" customFormat="1" ht="19.5" customHeight="1">
      <c r="A153" s="22">
        <v>1</v>
      </c>
      <c r="B153" s="16" t="s">
        <v>247</v>
      </c>
      <c r="C153" s="11" t="s">
        <v>248</v>
      </c>
      <c r="D153" s="16" t="s">
        <v>36</v>
      </c>
      <c r="E153" s="22">
        <v>83.42</v>
      </c>
      <c r="F153" s="23">
        <f>D153*0.2</f>
        <v>34.800000000000004</v>
      </c>
      <c r="G153" s="22">
        <f>E153*0.5</f>
        <v>41.71</v>
      </c>
      <c r="H153" s="23">
        <f>SUM(F153:G153)</f>
        <v>76.51</v>
      </c>
      <c r="I153" s="22">
        <v>1</v>
      </c>
      <c r="J153" s="27" t="s">
        <v>15</v>
      </c>
    </row>
    <row r="154" spans="1:10" s="1" customFormat="1" ht="19.5" customHeight="1">
      <c r="A154" s="22">
        <v>2</v>
      </c>
      <c r="B154" s="16" t="s">
        <v>249</v>
      </c>
      <c r="C154" s="11" t="s">
        <v>248</v>
      </c>
      <c r="D154" s="16" t="s">
        <v>38</v>
      </c>
      <c r="E154" s="22">
        <v>79.32</v>
      </c>
      <c r="F154" s="23">
        <f>D154*0.2</f>
        <v>34.7</v>
      </c>
      <c r="G154" s="22">
        <f>E154*0.5</f>
        <v>39.66</v>
      </c>
      <c r="H154" s="23">
        <f>SUM(F154:G154)</f>
        <v>74.36</v>
      </c>
      <c r="I154" s="22">
        <v>2</v>
      </c>
      <c r="J154" s="39"/>
    </row>
    <row r="155" spans="1:10" s="1" customFormat="1" ht="19.5" customHeight="1">
      <c r="A155" s="22">
        <v>3</v>
      </c>
      <c r="B155" s="16" t="s">
        <v>250</v>
      </c>
      <c r="C155" s="11" t="s">
        <v>248</v>
      </c>
      <c r="D155" s="16" t="s">
        <v>251</v>
      </c>
      <c r="E155" s="22">
        <v>83.24</v>
      </c>
      <c r="F155" s="23">
        <f>D155*0.2</f>
        <v>25.8</v>
      </c>
      <c r="G155" s="22">
        <f>E155*0.5</f>
        <v>41.62</v>
      </c>
      <c r="H155" s="23">
        <f>SUM(F155:G155)</f>
        <v>67.42</v>
      </c>
      <c r="I155" s="22">
        <v>3</v>
      </c>
      <c r="J155" s="39"/>
    </row>
    <row r="156" spans="1:10" ht="19.5" customHeight="1">
      <c r="A156" s="42" t="s">
        <v>252</v>
      </c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ht="33.75">
      <c r="A157" s="20" t="s">
        <v>2</v>
      </c>
      <c r="B157" s="21" t="s">
        <v>3</v>
      </c>
      <c r="C157" s="20" t="s">
        <v>4</v>
      </c>
      <c r="D157" s="20" t="s">
        <v>5</v>
      </c>
      <c r="E157" s="20" t="s">
        <v>6</v>
      </c>
      <c r="F157" s="20" t="s">
        <v>7</v>
      </c>
      <c r="G157" s="20" t="s">
        <v>8</v>
      </c>
      <c r="H157" s="20" t="s">
        <v>9</v>
      </c>
      <c r="I157" s="20" t="s">
        <v>10</v>
      </c>
      <c r="J157" s="44" t="s">
        <v>11</v>
      </c>
    </row>
    <row r="158" spans="1:10" s="1" customFormat="1" ht="19.5" customHeight="1">
      <c r="A158" s="22">
        <v>1</v>
      </c>
      <c r="B158" s="16" t="s">
        <v>253</v>
      </c>
      <c r="C158" s="11" t="s">
        <v>248</v>
      </c>
      <c r="D158" s="16" t="s">
        <v>254</v>
      </c>
      <c r="E158" s="22">
        <v>84.82</v>
      </c>
      <c r="F158" s="23">
        <f>D158*0.2</f>
        <v>33</v>
      </c>
      <c r="G158" s="22">
        <f>E158*0.5</f>
        <v>42.41</v>
      </c>
      <c r="H158" s="23">
        <f>SUM(F158:G158)</f>
        <v>75.41</v>
      </c>
      <c r="I158" s="22">
        <v>1</v>
      </c>
      <c r="J158" s="27" t="s">
        <v>15</v>
      </c>
    </row>
    <row r="159" spans="1:10" s="1" customFormat="1" ht="19.5" customHeight="1">
      <c r="A159" s="22">
        <v>2</v>
      </c>
      <c r="B159" s="16" t="s">
        <v>255</v>
      </c>
      <c r="C159" s="11" t="s">
        <v>248</v>
      </c>
      <c r="D159" s="16" t="s">
        <v>256</v>
      </c>
      <c r="E159" s="22">
        <v>81.34</v>
      </c>
      <c r="F159" s="23">
        <f>D159*0.2</f>
        <v>28.6</v>
      </c>
      <c r="G159" s="22">
        <f>E159*0.5</f>
        <v>40.67</v>
      </c>
      <c r="H159" s="23">
        <f>SUM(F159:G159)</f>
        <v>69.27000000000001</v>
      </c>
      <c r="I159" s="22">
        <v>2</v>
      </c>
      <c r="J159" s="39"/>
    </row>
    <row r="160" spans="1:10" s="1" customFormat="1" ht="19.5" customHeight="1">
      <c r="A160" s="22">
        <v>3</v>
      </c>
      <c r="B160" s="16" t="s">
        <v>257</v>
      </c>
      <c r="C160" s="11" t="s">
        <v>248</v>
      </c>
      <c r="D160" s="16" t="s">
        <v>258</v>
      </c>
      <c r="E160" s="22">
        <v>79.7</v>
      </c>
      <c r="F160" s="23">
        <f>D160*0.2</f>
        <v>27.700000000000003</v>
      </c>
      <c r="G160" s="22">
        <f>E160*0.5</f>
        <v>39.85</v>
      </c>
      <c r="H160" s="23">
        <f>SUM(F160:G160)</f>
        <v>67.55000000000001</v>
      </c>
      <c r="I160" s="22">
        <v>3</v>
      </c>
      <c r="J160" s="39"/>
    </row>
    <row r="161" spans="1:10" ht="19.5" customHeight="1">
      <c r="A161" s="42" t="s">
        <v>259</v>
      </c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ht="33.75">
      <c r="A162" s="20" t="s">
        <v>2</v>
      </c>
      <c r="B162" s="21" t="s">
        <v>3</v>
      </c>
      <c r="C162" s="20" t="s">
        <v>4</v>
      </c>
      <c r="D162" s="20" t="s">
        <v>5</v>
      </c>
      <c r="E162" s="20" t="s">
        <v>6</v>
      </c>
      <c r="F162" s="20" t="s">
        <v>7</v>
      </c>
      <c r="G162" s="20" t="s">
        <v>8</v>
      </c>
      <c r="H162" s="20" t="s">
        <v>9</v>
      </c>
      <c r="I162" s="20" t="s">
        <v>10</v>
      </c>
      <c r="J162" s="44" t="s">
        <v>11</v>
      </c>
    </row>
    <row r="163" spans="1:10" s="1" customFormat="1" ht="19.5" customHeight="1">
      <c r="A163" s="22">
        <v>1</v>
      </c>
      <c r="B163" s="16" t="s">
        <v>260</v>
      </c>
      <c r="C163" s="11" t="s">
        <v>261</v>
      </c>
      <c r="D163" s="16" t="s">
        <v>85</v>
      </c>
      <c r="E163" s="22">
        <v>84.44</v>
      </c>
      <c r="F163" s="23">
        <f aca="true" t="shared" si="25" ref="F163:F168">D163*0.2</f>
        <v>35.1</v>
      </c>
      <c r="G163" s="22">
        <f aca="true" t="shared" si="26" ref="G163:G168">E163*0.5</f>
        <v>42.22</v>
      </c>
      <c r="H163" s="23">
        <f aca="true" t="shared" si="27" ref="H163:H168">SUM(F163:G163)</f>
        <v>77.32</v>
      </c>
      <c r="I163" s="22">
        <v>1</v>
      </c>
      <c r="J163" s="27" t="s">
        <v>15</v>
      </c>
    </row>
    <row r="164" spans="1:10" s="1" customFormat="1" ht="19.5" customHeight="1">
      <c r="A164" s="22">
        <v>2</v>
      </c>
      <c r="B164" s="16" t="s">
        <v>262</v>
      </c>
      <c r="C164" s="11" t="s">
        <v>261</v>
      </c>
      <c r="D164" s="16" t="s">
        <v>263</v>
      </c>
      <c r="E164" s="22">
        <v>85.72</v>
      </c>
      <c r="F164" s="23">
        <f t="shared" si="25"/>
        <v>34.300000000000004</v>
      </c>
      <c r="G164" s="22">
        <f t="shared" si="26"/>
        <v>42.86</v>
      </c>
      <c r="H164" s="23">
        <f t="shared" si="27"/>
        <v>77.16</v>
      </c>
      <c r="I164" s="22">
        <v>2</v>
      </c>
      <c r="J164" s="27" t="s">
        <v>15</v>
      </c>
    </row>
    <row r="165" spans="1:10" s="1" customFormat="1" ht="19.5" customHeight="1">
      <c r="A165" s="22">
        <v>3</v>
      </c>
      <c r="B165" s="16" t="s">
        <v>264</v>
      </c>
      <c r="C165" s="11" t="s">
        <v>261</v>
      </c>
      <c r="D165" s="16" t="s">
        <v>254</v>
      </c>
      <c r="E165" s="22">
        <v>86.58</v>
      </c>
      <c r="F165" s="23">
        <f t="shared" si="25"/>
        <v>33</v>
      </c>
      <c r="G165" s="22">
        <f t="shared" si="26"/>
        <v>43.29</v>
      </c>
      <c r="H165" s="23">
        <f t="shared" si="27"/>
        <v>76.28999999999999</v>
      </c>
      <c r="I165" s="22">
        <v>3</v>
      </c>
      <c r="J165" s="39"/>
    </row>
    <row r="166" spans="1:10" s="1" customFormat="1" ht="19.5" customHeight="1">
      <c r="A166" s="22">
        <v>4</v>
      </c>
      <c r="B166" s="16" t="s">
        <v>265</v>
      </c>
      <c r="C166" s="11" t="s">
        <v>261</v>
      </c>
      <c r="D166" s="16" t="s">
        <v>266</v>
      </c>
      <c r="E166" s="22">
        <v>83.92</v>
      </c>
      <c r="F166" s="23">
        <f t="shared" si="25"/>
        <v>32.1</v>
      </c>
      <c r="G166" s="22">
        <f t="shared" si="26"/>
        <v>41.96</v>
      </c>
      <c r="H166" s="23">
        <f t="shared" si="27"/>
        <v>74.06</v>
      </c>
      <c r="I166" s="22">
        <v>4</v>
      </c>
      <c r="J166" s="39"/>
    </row>
    <row r="167" spans="1:10" s="1" customFormat="1" ht="19.5" customHeight="1">
      <c r="A167" s="22">
        <v>5</v>
      </c>
      <c r="B167" s="16" t="s">
        <v>267</v>
      </c>
      <c r="C167" s="11" t="s">
        <v>261</v>
      </c>
      <c r="D167" s="16" t="s">
        <v>268</v>
      </c>
      <c r="E167" s="22">
        <v>76.04</v>
      </c>
      <c r="F167" s="23">
        <f t="shared" si="25"/>
        <v>31.900000000000002</v>
      </c>
      <c r="G167" s="22">
        <f t="shared" si="26"/>
        <v>38.02</v>
      </c>
      <c r="H167" s="23">
        <f t="shared" si="27"/>
        <v>69.92</v>
      </c>
      <c r="I167" s="22">
        <v>5</v>
      </c>
      <c r="J167" s="39"/>
    </row>
    <row r="168" spans="1:10" s="1" customFormat="1" ht="19.5" customHeight="1">
      <c r="A168" s="22">
        <v>6</v>
      </c>
      <c r="B168" s="16" t="s">
        <v>269</v>
      </c>
      <c r="C168" s="11" t="s">
        <v>261</v>
      </c>
      <c r="D168" s="16" t="s">
        <v>270</v>
      </c>
      <c r="E168" s="22">
        <v>73.92</v>
      </c>
      <c r="F168" s="23">
        <f t="shared" si="25"/>
        <v>31</v>
      </c>
      <c r="G168" s="22">
        <f t="shared" si="26"/>
        <v>36.96</v>
      </c>
      <c r="H168" s="23">
        <f t="shared" si="27"/>
        <v>67.96000000000001</v>
      </c>
      <c r="I168" s="22">
        <v>6</v>
      </c>
      <c r="J168" s="39"/>
    </row>
    <row r="169" spans="1:10" ht="19.5" customHeight="1">
      <c r="A169" s="42" t="s">
        <v>271</v>
      </c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ht="33.75">
      <c r="A170" s="20" t="s">
        <v>2</v>
      </c>
      <c r="B170" s="21" t="s">
        <v>3</v>
      </c>
      <c r="C170" s="20" t="s">
        <v>4</v>
      </c>
      <c r="D170" s="20" t="s">
        <v>5</v>
      </c>
      <c r="E170" s="20" t="s">
        <v>6</v>
      </c>
      <c r="F170" s="20" t="s">
        <v>7</v>
      </c>
      <c r="G170" s="20" t="s">
        <v>8</v>
      </c>
      <c r="H170" s="20" t="s">
        <v>9</v>
      </c>
      <c r="I170" s="20" t="s">
        <v>10</v>
      </c>
      <c r="J170" s="44" t="s">
        <v>11</v>
      </c>
    </row>
    <row r="171" spans="1:10" s="1" customFormat="1" ht="19.5" customHeight="1">
      <c r="A171" s="22">
        <v>1</v>
      </c>
      <c r="B171" s="16" t="s">
        <v>272</v>
      </c>
      <c r="C171" s="11" t="s">
        <v>261</v>
      </c>
      <c r="D171" s="16" t="s">
        <v>28</v>
      </c>
      <c r="E171" s="22">
        <v>86.44</v>
      </c>
      <c r="F171" s="23">
        <f>D171*0.2</f>
        <v>38.400000000000006</v>
      </c>
      <c r="G171" s="22">
        <f>E171*0.5</f>
        <v>43.22</v>
      </c>
      <c r="H171" s="23">
        <f>SUM(F171:G171)</f>
        <v>81.62</v>
      </c>
      <c r="I171" s="22">
        <v>1</v>
      </c>
      <c r="J171" s="27" t="s">
        <v>15</v>
      </c>
    </row>
    <row r="172" spans="1:10" s="1" customFormat="1" ht="19.5" customHeight="1">
      <c r="A172" s="22">
        <v>2</v>
      </c>
      <c r="B172" s="16" t="s">
        <v>273</v>
      </c>
      <c r="C172" s="11" t="s">
        <v>261</v>
      </c>
      <c r="D172" s="16" t="s">
        <v>34</v>
      </c>
      <c r="E172" s="22">
        <v>85.7</v>
      </c>
      <c r="F172" s="23">
        <f aca="true" t="shared" si="28" ref="F172:F177">D172*0.2</f>
        <v>37.4</v>
      </c>
      <c r="G172" s="22">
        <f aca="true" t="shared" si="29" ref="G172:G177">E172*0.5</f>
        <v>42.85</v>
      </c>
      <c r="H172" s="23">
        <f aca="true" t="shared" si="30" ref="H172:H177">SUM(F172:G172)</f>
        <v>80.25</v>
      </c>
      <c r="I172" s="22">
        <v>2</v>
      </c>
      <c r="J172" s="27" t="s">
        <v>15</v>
      </c>
    </row>
    <row r="173" spans="1:10" s="1" customFormat="1" ht="19.5" customHeight="1">
      <c r="A173" s="22">
        <v>3</v>
      </c>
      <c r="B173" s="16" t="s">
        <v>274</v>
      </c>
      <c r="C173" s="11" t="s">
        <v>261</v>
      </c>
      <c r="D173" s="16" t="s">
        <v>275</v>
      </c>
      <c r="E173" s="22">
        <v>87.52</v>
      </c>
      <c r="F173" s="23">
        <f t="shared" si="28"/>
        <v>36.2</v>
      </c>
      <c r="G173" s="22">
        <f t="shared" si="29"/>
        <v>43.76</v>
      </c>
      <c r="H173" s="23">
        <f t="shared" si="30"/>
        <v>79.96000000000001</v>
      </c>
      <c r="I173" s="22">
        <v>3</v>
      </c>
      <c r="J173" s="39"/>
    </row>
    <row r="174" spans="1:10" s="1" customFormat="1" ht="19.5" customHeight="1">
      <c r="A174" s="22">
        <v>4</v>
      </c>
      <c r="B174" s="16" t="s">
        <v>276</v>
      </c>
      <c r="C174" s="11" t="s">
        <v>261</v>
      </c>
      <c r="D174" s="16" t="s">
        <v>85</v>
      </c>
      <c r="E174" s="22">
        <v>83.38</v>
      </c>
      <c r="F174" s="23">
        <f t="shared" si="28"/>
        <v>35.1</v>
      </c>
      <c r="G174" s="22">
        <f t="shared" si="29"/>
        <v>41.69</v>
      </c>
      <c r="H174" s="23">
        <f t="shared" si="30"/>
        <v>76.78999999999999</v>
      </c>
      <c r="I174" s="22">
        <v>4</v>
      </c>
      <c r="J174" s="39"/>
    </row>
    <row r="175" spans="1:10" s="1" customFormat="1" ht="19.5" customHeight="1">
      <c r="A175" s="22">
        <v>5</v>
      </c>
      <c r="B175" s="16" t="s">
        <v>277</v>
      </c>
      <c r="C175" s="11" t="s">
        <v>261</v>
      </c>
      <c r="D175" s="16" t="s">
        <v>266</v>
      </c>
      <c r="E175" s="22">
        <v>77.66</v>
      </c>
      <c r="F175" s="23">
        <f t="shared" si="28"/>
        <v>32.1</v>
      </c>
      <c r="G175" s="22">
        <f t="shared" si="29"/>
        <v>38.83</v>
      </c>
      <c r="H175" s="23">
        <f t="shared" si="30"/>
        <v>70.93</v>
      </c>
      <c r="I175" s="22">
        <v>5</v>
      </c>
      <c r="J175" s="39"/>
    </row>
    <row r="176" spans="1:10" s="1" customFormat="1" ht="19.5" customHeight="1">
      <c r="A176" s="22">
        <v>6</v>
      </c>
      <c r="B176" s="16" t="s">
        <v>278</v>
      </c>
      <c r="C176" s="11" t="s">
        <v>261</v>
      </c>
      <c r="D176" s="16" t="s">
        <v>266</v>
      </c>
      <c r="E176" s="22">
        <v>76.52</v>
      </c>
      <c r="F176" s="23">
        <f t="shared" si="28"/>
        <v>32.1</v>
      </c>
      <c r="G176" s="22">
        <f t="shared" si="29"/>
        <v>38.26</v>
      </c>
      <c r="H176" s="23">
        <f t="shared" si="30"/>
        <v>70.36</v>
      </c>
      <c r="I176" s="22">
        <v>6</v>
      </c>
      <c r="J176" s="39"/>
    </row>
    <row r="177" spans="1:10" s="1" customFormat="1" ht="19.5" customHeight="1">
      <c r="A177" s="22">
        <v>7</v>
      </c>
      <c r="B177" s="16" t="s">
        <v>279</v>
      </c>
      <c r="C177" s="11" t="s">
        <v>261</v>
      </c>
      <c r="D177" s="16" t="s">
        <v>115</v>
      </c>
      <c r="E177" s="22">
        <v>73.86</v>
      </c>
      <c r="F177" s="23">
        <f t="shared" si="28"/>
        <v>32.800000000000004</v>
      </c>
      <c r="G177" s="22">
        <f t="shared" si="29"/>
        <v>36.93</v>
      </c>
      <c r="H177" s="23">
        <f t="shared" si="30"/>
        <v>69.73</v>
      </c>
      <c r="I177" s="22">
        <v>7</v>
      </c>
      <c r="J177" s="39"/>
    </row>
    <row r="178" spans="1:10" ht="19.5" customHeight="1">
      <c r="A178" s="42" t="s">
        <v>280</v>
      </c>
      <c r="B178" s="42"/>
      <c r="C178" s="42"/>
      <c r="D178" s="42"/>
      <c r="E178" s="42"/>
      <c r="F178" s="42"/>
      <c r="G178" s="42"/>
      <c r="H178" s="42"/>
      <c r="I178" s="42"/>
      <c r="J178" s="42"/>
    </row>
    <row r="179" spans="1:10" ht="33.75">
      <c r="A179" s="20" t="s">
        <v>2</v>
      </c>
      <c r="B179" s="21" t="s">
        <v>3</v>
      </c>
      <c r="C179" s="20" t="s">
        <v>4</v>
      </c>
      <c r="D179" s="20" t="s">
        <v>5</v>
      </c>
      <c r="E179" s="20" t="s">
        <v>6</v>
      </c>
      <c r="F179" s="20" t="s">
        <v>7</v>
      </c>
      <c r="G179" s="20" t="s">
        <v>8</v>
      </c>
      <c r="H179" s="20" t="s">
        <v>9</v>
      </c>
      <c r="I179" s="20" t="s">
        <v>10</v>
      </c>
      <c r="J179" s="44" t="s">
        <v>11</v>
      </c>
    </row>
    <row r="180" spans="1:10" s="1" customFormat="1" ht="19.5" customHeight="1">
      <c r="A180" s="22">
        <v>1</v>
      </c>
      <c r="B180" s="16" t="s">
        <v>281</v>
      </c>
      <c r="C180" s="11" t="s">
        <v>261</v>
      </c>
      <c r="D180" s="16" t="s">
        <v>282</v>
      </c>
      <c r="E180" s="22">
        <v>84.58</v>
      </c>
      <c r="F180" s="23">
        <f>D180*0.2</f>
        <v>38.300000000000004</v>
      </c>
      <c r="G180" s="22">
        <f>E180*0.5</f>
        <v>42.29</v>
      </c>
      <c r="H180" s="23">
        <f>SUM(F180:G180)</f>
        <v>80.59</v>
      </c>
      <c r="I180" s="22">
        <v>1</v>
      </c>
      <c r="J180" s="27" t="s">
        <v>15</v>
      </c>
    </row>
    <row r="181" spans="1:10" s="1" customFormat="1" ht="19.5" customHeight="1">
      <c r="A181" s="22">
        <v>2</v>
      </c>
      <c r="B181" s="16" t="s">
        <v>283</v>
      </c>
      <c r="C181" s="11" t="s">
        <v>261</v>
      </c>
      <c r="D181" s="16" t="s">
        <v>159</v>
      </c>
      <c r="E181" s="22">
        <v>79.42</v>
      </c>
      <c r="F181" s="23">
        <f>D181*0.2</f>
        <v>37.5</v>
      </c>
      <c r="G181" s="22">
        <f>E181*0.5</f>
        <v>39.71</v>
      </c>
      <c r="H181" s="23">
        <f>SUM(F181:G181)</f>
        <v>77.21000000000001</v>
      </c>
      <c r="I181" s="22">
        <v>2</v>
      </c>
      <c r="J181" s="39"/>
    </row>
    <row r="182" spans="1:10" s="1" customFormat="1" ht="19.5" customHeight="1">
      <c r="A182" s="22">
        <v>3</v>
      </c>
      <c r="B182" s="16" t="s">
        <v>284</v>
      </c>
      <c r="C182" s="11" t="s">
        <v>261</v>
      </c>
      <c r="D182" s="16" t="s">
        <v>285</v>
      </c>
      <c r="E182" s="22">
        <v>81.22</v>
      </c>
      <c r="F182" s="23">
        <f>D182*0.2</f>
        <v>33.7</v>
      </c>
      <c r="G182" s="22">
        <f>E182*0.5</f>
        <v>40.61</v>
      </c>
      <c r="H182" s="23">
        <f>SUM(F182:G182)</f>
        <v>74.31</v>
      </c>
      <c r="I182" s="22">
        <v>3</v>
      </c>
      <c r="J182" s="39"/>
    </row>
    <row r="183" spans="1:10" ht="19.5" customHeight="1">
      <c r="A183" s="19" t="s">
        <v>286</v>
      </c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1:10" ht="33.75">
      <c r="A184" s="20" t="s">
        <v>2</v>
      </c>
      <c r="B184" s="21" t="s">
        <v>3</v>
      </c>
      <c r="C184" s="20" t="s">
        <v>4</v>
      </c>
      <c r="D184" s="20" t="s">
        <v>5</v>
      </c>
      <c r="E184" s="20" t="s">
        <v>6</v>
      </c>
      <c r="F184" s="20" t="s">
        <v>7</v>
      </c>
      <c r="G184" s="20" t="s">
        <v>8</v>
      </c>
      <c r="H184" s="20" t="s">
        <v>9</v>
      </c>
      <c r="I184" s="20" t="s">
        <v>10</v>
      </c>
      <c r="J184" s="44" t="s">
        <v>11</v>
      </c>
    </row>
    <row r="185" spans="1:10" ht="19.5" customHeight="1">
      <c r="A185" s="10">
        <v>1</v>
      </c>
      <c r="B185" s="16" t="s">
        <v>287</v>
      </c>
      <c r="C185" s="11" t="s">
        <v>288</v>
      </c>
      <c r="D185" s="16" t="s">
        <v>239</v>
      </c>
      <c r="E185" s="10">
        <v>85.9</v>
      </c>
      <c r="F185" s="13">
        <f>D185*0.2</f>
        <v>40</v>
      </c>
      <c r="G185" s="22">
        <f>E185*0.5</f>
        <v>42.95</v>
      </c>
      <c r="H185" s="13">
        <f>SUM(F185:G185)</f>
        <v>82.95</v>
      </c>
      <c r="I185" s="10">
        <v>1</v>
      </c>
      <c r="J185" s="27" t="s">
        <v>15</v>
      </c>
    </row>
    <row r="186" spans="1:10" ht="19.5" customHeight="1">
      <c r="A186" s="10">
        <v>2</v>
      </c>
      <c r="B186" s="16" t="s">
        <v>289</v>
      </c>
      <c r="C186" s="11" t="s">
        <v>288</v>
      </c>
      <c r="D186" s="16" t="s">
        <v>242</v>
      </c>
      <c r="E186" s="10">
        <v>88.32</v>
      </c>
      <c r="F186" s="13">
        <f>D186*0.2</f>
        <v>38.7</v>
      </c>
      <c r="G186" s="22">
        <f>E186*0.5</f>
        <v>44.16</v>
      </c>
      <c r="H186" s="13">
        <f>SUM(F186:G186)</f>
        <v>82.86</v>
      </c>
      <c r="I186" s="10">
        <v>2</v>
      </c>
      <c r="J186" s="27" t="s">
        <v>15</v>
      </c>
    </row>
    <row r="187" spans="1:10" ht="19.5" customHeight="1">
      <c r="A187" s="10">
        <v>3</v>
      </c>
      <c r="B187" s="16" t="s">
        <v>290</v>
      </c>
      <c r="C187" s="11" t="s">
        <v>288</v>
      </c>
      <c r="D187" s="16" t="s">
        <v>129</v>
      </c>
      <c r="E187" s="10">
        <v>85.76</v>
      </c>
      <c r="F187" s="13">
        <f>D187*0.2</f>
        <v>39.400000000000006</v>
      </c>
      <c r="G187" s="22">
        <f>E187*0.5</f>
        <v>42.88</v>
      </c>
      <c r="H187" s="13">
        <f>SUM(F187:G187)</f>
        <v>82.28</v>
      </c>
      <c r="I187" s="10">
        <v>3</v>
      </c>
      <c r="J187" s="43"/>
    </row>
    <row r="188" spans="1:10" ht="19.5" customHeight="1">
      <c r="A188" s="10">
        <v>4</v>
      </c>
      <c r="B188" s="16" t="s">
        <v>291</v>
      </c>
      <c r="C188" s="11" t="s">
        <v>288</v>
      </c>
      <c r="D188" s="16" t="s">
        <v>282</v>
      </c>
      <c r="E188" s="10">
        <v>87.16</v>
      </c>
      <c r="F188" s="13">
        <f>D188*0.2</f>
        <v>38.300000000000004</v>
      </c>
      <c r="G188" s="22">
        <f>E188*0.5</f>
        <v>43.58</v>
      </c>
      <c r="H188" s="13">
        <f>SUM(F188:G188)</f>
        <v>81.88</v>
      </c>
      <c r="I188" s="10">
        <v>4</v>
      </c>
      <c r="J188" s="43"/>
    </row>
    <row r="189" spans="1:10" ht="19.5" customHeight="1">
      <c r="A189" s="10">
        <v>5</v>
      </c>
      <c r="B189" s="16" t="s">
        <v>292</v>
      </c>
      <c r="C189" s="11" t="s">
        <v>288</v>
      </c>
      <c r="D189" s="16" t="s">
        <v>157</v>
      </c>
      <c r="E189" s="10">
        <v>85.64</v>
      </c>
      <c r="F189" s="13">
        <f>D189*0.2</f>
        <v>37.9</v>
      </c>
      <c r="G189" s="22">
        <f>E189*0.5</f>
        <v>42.82</v>
      </c>
      <c r="H189" s="13">
        <f>SUM(F189:G189)</f>
        <v>80.72</v>
      </c>
      <c r="I189" s="10">
        <v>5</v>
      </c>
      <c r="J189" s="43"/>
    </row>
    <row r="190" spans="1:10" ht="19.5" customHeight="1">
      <c r="A190" s="19" t="s">
        <v>293</v>
      </c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1:10" ht="40.5">
      <c r="A191" s="15" t="s">
        <v>2</v>
      </c>
      <c r="B191" s="36" t="s">
        <v>3</v>
      </c>
      <c r="C191" s="15" t="s">
        <v>4</v>
      </c>
      <c r="D191" s="15" t="s">
        <v>5</v>
      </c>
      <c r="E191" s="17" t="s">
        <v>6</v>
      </c>
      <c r="F191" s="17" t="s">
        <v>7</v>
      </c>
      <c r="G191" s="17" t="s">
        <v>8</v>
      </c>
      <c r="H191" s="17" t="s">
        <v>9</v>
      </c>
      <c r="I191" s="17" t="s">
        <v>10</v>
      </c>
      <c r="J191" s="41" t="s">
        <v>11</v>
      </c>
    </row>
    <row r="192" spans="1:10" ht="19.5" customHeight="1">
      <c r="A192" s="15">
        <v>1</v>
      </c>
      <c r="B192" s="16" t="s">
        <v>294</v>
      </c>
      <c r="C192" s="15" t="s">
        <v>295</v>
      </c>
      <c r="D192" s="16" t="s">
        <v>296</v>
      </c>
      <c r="E192" s="17">
        <v>85.86</v>
      </c>
      <c r="F192" s="13">
        <f>D192*0.2</f>
        <v>37.7</v>
      </c>
      <c r="G192" s="17">
        <f>E192*0.5</f>
        <v>42.93</v>
      </c>
      <c r="H192" s="18">
        <f>SUM(F192:G192)</f>
        <v>80.63</v>
      </c>
      <c r="I192" s="17">
        <v>1</v>
      </c>
      <c r="J192" s="27" t="s">
        <v>15</v>
      </c>
    </row>
    <row r="193" spans="1:10" ht="19.5" customHeight="1">
      <c r="A193" s="15">
        <v>2</v>
      </c>
      <c r="B193" s="16" t="s">
        <v>297</v>
      </c>
      <c r="C193" s="15" t="s">
        <v>295</v>
      </c>
      <c r="D193" s="16" t="s">
        <v>298</v>
      </c>
      <c r="E193" s="17">
        <v>79.66</v>
      </c>
      <c r="F193" s="13">
        <f>D193*0.2</f>
        <v>24.900000000000002</v>
      </c>
      <c r="G193" s="17">
        <f>E193*0.5</f>
        <v>39.83</v>
      </c>
      <c r="H193" s="18">
        <f>SUM(F193:G193)</f>
        <v>64.73</v>
      </c>
      <c r="I193" s="17">
        <v>2</v>
      </c>
      <c r="J193" s="41"/>
    </row>
    <row r="194" spans="1:10" ht="19.5" customHeight="1">
      <c r="A194" s="19" t="s">
        <v>299</v>
      </c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1:10" ht="40.5">
      <c r="A195" s="15" t="s">
        <v>2</v>
      </c>
      <c r="B195" s="36" t="s">
        <v>3</v>
      </c>
      <c r="C195" s="15" t="s">
        <v>4</v>
      </c>
      <c r="D195" s="15" t="s">
        <v>5</v>
      </c>
      <c r="E195" s="17" t="s">
        <v>6</v>
      </c>
      <c r="F195" s="17" t="s">
        <v>7</v>
      </c>
      <c r="G195" s="17" t="s">
        <v>8</v>
      </c>
      <c r="H195" s="17" t="s">
        <v>9</v>
      </c>
      <c r="I195" s="17" t="s">
        <v>10</v>
      </c>
      <c r="J195" s="41" t="s">
        <v>11</v>
      </c>
    </row>
    <row r="196" spans="1:10" ht="19.5" customHeight="1">
      <c r="A196" s="15">
        <v>1</v>
      </c>
      <c r="B196" s="16" t="s">
        <v>300</v>
      </c>
      <c r="C196" s="15" t="s">
        <v>295</v>
      </c>
      <c r="D196" s="16" t="s">
        <v>161</v>
      </c>
      <c r="E196" s="17">
        <v>83.28</v>
      </c>
      <c r="F196" s="13">
        <f>D196*0.2</f>
        <v>35</v>
      </c>
      <c r="G196" s="17">
        <f>E196*0.5</f>
        <v>41.64</v>
      </c>
      <c r="H196" s="18">
        <f>SUM(F196:G196)</f>
        <v>76.64</v>
      </c>
      <c r="I196" s="17">
        <v>1</v>
      </c>
      <c r="J196" s="27" t="s">
        <v>15</v>
      </c>
    </row>
    <row r="197" spans="1:10" ht="19.5" customHeight="1">
      <c r="A197" s="15">
        <v>3</v>
      </c>
      <c r="B197" s="16" t="s">
        <v>301</v>
      </c>
      <c r="C197" s="15" t="s">
        <v>295</v>
      </c>
      <c r="D197" s="16" t="s">
        <v>258</v>
      </c>
      <c r="E197" s="17">
        <v>78.26</v>
      </c>
      <c r="F197" s="13">
        <f>D197*0.2</f>
        <v>27.700000000000003</v>
      </c>
      <c r="G197" s="17">
        <f>E197*0.5</f>
        <v>39.13</v>
      </c>
      <c r="H197" s="18">
        <f>SUM(F197:G197)</f>
        <v>66.83000000000001</v>
      </c>
      <c r="I197" s="17">
        <v>2</v>
      </c>
      <c r="J197" s="45"/>
    </row>
    <row r="198" spans="1:10" ht="19.5" customHeight="1">
      <c r="A198" s="15">
        <v>2</v>
      </c>
      <c r="B198" s="16" t="s">
        <v>302</v>
      </c>
      <c r="C198" s="15" t="s">
        <v>295</v>
      </c>
      <c r="D198" s="16" t="s">
        <v>303</v>
      </c>
      <c r="E198" s="17"/>
      <c r="F198" s="13">
        <f>D198*0.2</f>
        <v>29.1</v>
      </c>
      <c r="G198" s="17"/>
      <c r="H198" s="18">
        <f>SUM(F198:G198)</f>
        <v>29.1</v>
      </c>
      <c r="I198" s="17">
        <v>3</v>
      </c>
      <c r="J198" s="46" t="s">
        <v>78</v>
      </c>
    </row>
    <row r="199" spans="1:10" ht="19.5" customHeight="1">
      <c r="A199" s="19" t="s">
        <v>304</v>
      </c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1:10" ht="40.5">
      <c r="A200" s="15" t="s">
        <v>2</v>
      </c>
      <c r="B200" s="36" t="s">
        <v>3</v>
      </c>
      <c r="C200" s="15" t="s">
        <v>4</v>
      </c>
      <c r="D200" s="15" t="s">
        <v>5</v>
      </c>
      <c r="E200" s="17" t="s">
        <v>6</v>
      </c>
      <c r="F200" s="17" t="s">
        <v>7</v>
      </c>
      <c r="G200" s="17" t="s">
        <v>8</v>
      </c>
      <c r="H200" s="17" t="s">
        <v>9</v>
      </c>
      <c r="I200" s="17" t="s">
        <v>10</v>
      </c>
      <c r="J200" s="41" t="s">
        <v>11</v>
      </c>
    </row>
    <row r="201" spans="1:10" ht="19.5" customHeight="1">
      <c r="A201" s="15">
        <v>1</v>
      </c>
      <c r="B201" s="16" t="s">
        <v>305</v>
      </c>
      <c r="C201" s="15" t="s">
        <v>306</v>
      </c>
      <c r="D201" s="16" t="s">
        <v>307</v>
      </c>
      <c r="E201" s="17">
        <v>85.52</v>
      </c>
      <c r="F201" s="13">
        <f>D201*0.2</f>
        <v>25.6</v>
      </c>
      <c r="G201" s="17">
        <f>E201*0.5</f>
        <v>42.76</v>
      </c>
      <c r="H201" s="18">
        <f>SUM(F201:G201)</f>
        <v>68.36</v>
      </c>
      <c r="I201" s="17">
        <v>1</v>
      </c>
      <c r="J201" s="27" t="s">
        <v>15</v>
      </c>
    </row>
    <row r="202" spans="1:10" ht="19.5" customHeight="1">
      <c r="A202" s="19" t="s">
        <v>308</v>
      </c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ht="40.5">
      <c r="A203" s="15" t="s">
        <v>2</v>
      </c>
      <c r="B203" s="36" t="s">
        <v>3</v>
      </c>
      <c r="C203" s="15" t="s">
        <v>4</v>
      </c>
      <c r="D203" s="15" t="s">
        <v>5</v>
      </c>
      <c r="E203" s="17" t="s">
        <v>6</v>
      </c>
      <c r="F203" s="17" t="s">
        <v>7</v>
      </c>
      <c r="G203" s="17" t="s">
        <v>8</v>
      </c>
      <c r="H203" s="17" t="s">
        <v>9</v>
      </c>
      <c r="I203" s="17" t="s">
        <v>10</v>
      </c>
      <c r="J203" s="41" t="s">
        <v>11</v>
      </c>
    </row>
    <row r="204" spans="1:10" ht="19.5" customHeight="1">
      <c r="A204" s="15">
        <v>1</v>
      </c>
      <c r="B204" s="16" t="s">
        <v>309</v>
      </c>
      <c r="C204" s="15" t="s">
        <v>306</v>
      </c>
      <c r="D204" s="16" t="s">
        <v>310</v>
      </c>
      <c r="E204" s="17">
        <v>86.22</v>
      </c>
      <c r="F204" s="13">
        <f>D204*0.2</f>
        <v>30.3</v>
      </c>
      <c r="G204" s="17">
        <f>E204*0.5</f>
        <v>43.11</v>
      </c>
      <c r="H204" s="18">
        <f>SUM(F204:G204)</f>
        <v>73.41</v>
      </c>
      <c r="I204" s="17">
        <v>1</v>
      </c>
      <c r="J204" s="27" t="s">
        <v>15</v>
      </c>
    </row>
    <row r="205" spans="1:10" ht="19.5" customHeight="1">
      <c r="A205" s="19" t="s">
        <v>311</v>
      </c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ht="40.5">
      <c r="A206" s="15" t="s">
        <v>2</v>
      </c>
      <c r="B206" s="36" t="s">
        <v>3</v>
      </c>
      <c r="C206" s="15" t="s">
        <v>4</v>
      </c>
      <c r="D206" s="15" t="s">
        <v>5</v>
      </c>
      <c r="E206" s="17" t="s">
        <v>6</v>
      </c>
      <c r="F206" s="17" t="s">
        <v>7</v>
      </c>
      <c r="G206" s="17" t="s">
        <v>8</v>
      </c>
      <c r="H206" s="17" t="s">
        <v>9</v>
      </c>
      <c r="I206" s="17" t="s">
        <v>10</v>
      </c>
      <c r="J206" s="41" t="s">
        <v>11</v>
      </c>
    </row>
    <row r="207" spans="1:10" ht="19.5" customHeight="1">
      <c r="A207" s="15">
        <v>1</v>
      </c>
      <c r="B207" s="16" t="s">
        <v>312</v>
      </c>
      <c r="C207" s="15" t="s">
        <v>306</v>
      </c>
      <c r="D207" s="16" t="s">
        <v>313</v>
      </c>
      <c r="E207" s="17">
        <v>86.08</v>
      </c>
      <c r="F207" s="13">
        <f>D207*0.2</f>
        <v>26.700000000000003</v>
      </c>
      <c r="G207" s="17">
        <f>E207*0.5</f>
        <v>43.04</v>
      </c>
      <c r="H207" s="18">
        <f>SUM(F207:G207)</f>
        <v>69.74000000000001</v>
      </c>
      <c r="I207" s="17">
        <v>1</v>
      </c>
      <c r="J207" s="27" t="s">
        <v>15</v>
      </c>
    </row>
    <row r="208" spans="1:10" ht="19.5" customHeight="1">
      <c r="A208" s="19" t="s">
        <v>314</v>
      </c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1:10" ht="40.5">
      <c r="A209" s="15" t="s">
        <v>2</v>
      </c>
      <c r="B209" s="36" t="s">
        <v>3</v>
      </c>
      <c r="C209" s="15" t="s">
        <v>4</v>
      </c>
      <c r="D209" s="15" t="s">
        <v>5</v>
      </c>
      <c r="E209" s="17" t="s">
        <v>6</v>
      </c>
      <c r="F209" s="17" t="s">
        <v>7</v>
      </c>
      <c r="G209" s="17" t="s">
        <v>8</v>
      </c>
      <c r="H209" s="17" t="s">
        <v>9</v>
      </c>
      <c r="I209" s="17" t="s">
        <v>10</v>
      </c>
      <c r="J209" s="41" t="s">
        <v>11</v>
      </c>
    </row>
    <row r="210" spans="1:10" ht="19.5" customHeight="1">
      <c r="A210" s="24">
        <v>1</v>
      </c>
      <c r="B210" s="16" t="s">
        <v>315</v>
      </c>
      <c r="C210" s="24" t="s">
        <v>316</v>
      </c>
      <c r="D210" s="16" t="s">
        <v>317</v>
      </c>
      <c r="E210" s="25">
        <v>86.34</v>
      </c>
      <c r="F210" s="23">
        <f aca="true" t="shared" si="31" ref="F210:F216">D210*0.2</f>
        <v>30.700000000000003</v>
      </c>
      <c r="G210" s="25">
        <f>E210*0.5</f>
        <v>43.17</v>
      </c>
      <c r="H210" s="26">
        <f>SUM(F210:G210)</f>
        <v>73.87</v>
      </c>
      <c r="I210" s="25">
        <v>1</v>
      </c>
      <c r="J210" s="27" t="s">
        <v>15</v>
      </c>
    </row>
    <row r="211" spans="1:10" ht="19.5" customHeight="1">
      <c r="A211" s="24">
        <v>2</v>
      </c>
      <c r="B211" s="16" t="s">
        <v>318</v>
      </c>
      <c r="C211" s="24" t="s">
        <v>316</v>
      </c>
      <c r="D211" s="16" t="s">
        <v>303</v>
      </c>
      <c r="E211" s="25">
        <v>82.92</v>
      </c>
      <c r="F211" s="23">
        <f t="shared" si="31"/>
        <v>29.1</v>
      </c>
      <c r="G211" s="25">
        <f>E211*0.5</f>
        <v>41.46</v>
      </c>
      <c r="H211" s="26">
        <f>SUM(F211:G211)</f>
        <v>70.56</v>
      </c>
      <c r="I211" s="25">
        <v>2</v>
      </c>
      <c r="J211" s="40"/>
    </row>
    <row r="212" spans="1:10" s="1" customFormat="1" ht="19.5" customHeight="1">
      <c r="A212" s="24">
        <v>3</v>
      </c>
      <c r="B212" s="16" t="s">
        <v>319</v>
      </c>
      <c r="C212" s="24" t="s">
        <v>316</v>
      </c>
      <c r="D212" s="16" t="s">
        <v>104</v>
      </c>
      <c r="E212" s="22">
        <v>84.9</v>
      </c>
      <c r="F212" s="23">
        <f t="shared" si="31"/>
        <v>27.6</v>
      </c>
      <c r="G212" s="25">
        <f>E212*0.5</f>
        <v>42.45</v>
      </c>
      <c r="H212" s="26">
        <f>SUM(F212:G212)</f>
        <v>70.05000000000001</v>
      </c>
      <c r="I212" s="22">
        <v>3</v>
      </c>
      <c r="J212" s="39"/>
    </row>
    <row r="213" spans="1:10" ht="19.5" customHeight="1">
      <c r="A213" s="19" t="s">
        <v>320</v>
      </c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1:10" ht="40.5">
      <c r="A214" s="15" t="s">
        <v>2</v>
      </c>
      <c r="B214" s="36" t="s">
        <v>3</v>
      </c>
      <c r="C214" s="15" t="s">
        <v>4</v>
      </c>
      <c r="D214" s="15" t="s">
        <v>5</v>
      </c>
      <c r="E214" s="17" t="s">
        <v>6</v>
      </c>
      <c r="F214" s="17" t="s">
        <v>7</v>
      </c>
      <c r="G214" s="17" t="s">
        <v>8</v>
      </c>
      <c r="H214" s="17" t="s">
        <v>9</v>
      </c>
      <c r="I214" s="17" t="s">
        <v>10</v>
      </c>
      <c r="J214" s="41" t="s">
        <v>11</v>
      </c>
    </row>
    <row r="215" spans="1:10" ht="19.5" customHeight="1">
      <c r="A215" s="24">
        <v>1</v>
      </c>
      <c r="B215" s="16" t="s">
        <v>321</v>
      </c>
      <c r="C215" s="24" t="s">
        <v>316</v>
      </c>
      <c r="D215" s="16" t="s">
        <v>285</v>
      </c>
      <c r="E215" s="25">
        <v>83.82</v>
      </c>
      <c r="F215" s="23">
        <f t="shared" si="31"/>
        <v>33.7</v>
      </c>
      <c r="G215" s="25">
        <f>E215*0.5</f>
        <v>41.91</v>
      </c>
      <c r="H215" s="26">
        <f>SUM(F215:G215)</f>
        <v>75.61</v>
      </c>
      <c r="I215" s="25">
        <v>1</v>
      </c>
      <c r="J215" s="27" t="s">
        <v>15</v>
      </c>
    </row>
    <row r="216" spans="1:10" s="1" customFormat="1" ht="19.5" customHeight="1">
      <c r="A216" s="24">
        <v>2</v>
      </c>
      <c r="B216" s="16" t="s">
        <v>322</v>
      </c>
      <c r="C216" s="24" t="s">
        <v>316</v>
      </c>
      <c r="D216" s="16" t="s">
        <v>323</v>
      </c>
      <c r="E216" s="22">
        <v>82.82</v>
      </c>
      <c r="F216" s="23">
        <f t="shared" si="31"/>
        <v>21.5</v>
      </c>
      <c r="G216" s="25">
        <f>E216*0.5</f>
        <v>41.41</v>
      </c>
      <c r="H216" s="26">
        <f>SUM(F216:G216)</f>
        <v>62.91</v>
      </c>
      <c r="I216" s="22">
        <v>2</v>
      </c>
      <c r="J216" s="39"/>
    </row>
    <row r="217" spans="1:10" ht="19.5" customHeight="1">
      <c r="A217" s="19" t="s">
        <v>324</v>
      </c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1:10" ht="40.5">
      <c r="A218" s="15" t="s">
        <v>2</v>
      </c>
      <c r="B218" s="36" t="s">
        <v>3</v>
      </c>
      <c r="C218" s="15" t="s">
        <v>4</v>
      </c>
      <c r="D218" s="15" t="s">
        <v>5</v>
      </c>
      <c r="E218" s="17" t="s">
        <v>6</v>
      </c>
      <c r="F218" s="17" t="s">
        <v>7</v>
      </c>
      <c r="G218" s="17" t="s">
        <v>8</v>
      </c>
      <c r="H218" s="17" t="s">
        <v>9</v>
      </c>
      <c r="I218" s="17" t="s">
        <v>10</v>
      </c>
      <c r="J218" s="41" t="s">
        <v>11</v>
      </c>
    </row>
    <row r="219" spans="1:10" s="1" customFormat="1" ht="19.5" customHeight="1">
      <c r="A219" s="22">
        <v>1</v>
      </c>
      <c r="B219" s="16" t="s">
        <v>325</v>
      </c>
      <c r="C219" s="24" t="s">
        <v>326</v>
      </c>
      <c r="D219" s="16" t="s">
        <v>19</v>
      </c>
      <c r="E219" s="22">
        <v>86.12</v>
      </c>
      <c r="F219" s="23">
        <f>D219*0.2</f>
        <v>37.6</v>
      </c>
      <c r="G219" s="22">
        <f>E219*0.5</f>
        <v>43.06</v>
      </c>
      <c r="H219" s="23">
        <f>SUM(F219:G219)</f>
        <v>80.66</v>
      </c>
      <c r="I219" s="22">
        <v>1</v>
      </c>
      <c r="J219" s="27" t="s">
        <v>15</v>
      </c>
    </row>
    <row r="220" spans="1:10" s="1" customFormat="1" ht="19.5" customHeight="1">
      <c r="A220" s="22">
        <v>2</v>
      </c>
      <c r="B220" s="16" t="s">
        <v>327</v>
      </c>
      <c r="C220" s="24" t="s">
        <v>326</v>
      </c>
      <c r="D220" s="16" t="s">
        <v>17</v>
      </c>
      <c r="E220" s="22">
        <v>84.6</v>
      </c>
      <c r="F220" s="23">
        <f>D220*0.2</f>
        <v>38</v>
      </c>
      <c r="G220" s="22">
        <f>E220*0.5</f>
        <v>42.3</v>
      </c>
      <c r="H220" s="23">
        <f>SUM(F220:G220)</f>
        <v>80.3</v>
      </c>
      <c r="I220" s="22">
        <v>2</v>
      </c>
      <c r="J220" s="39"/>
    </row>
    <row r="221" spans="1:10" ht="19.5" customHeight="1">
      <c r="A221" s="19" t="s">
        <v>328</v>
      </c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1:10" ht="40.5">
      <c r="A222" s="15" t="s">
        <v>2</v>
      </c>
      <c r="B222" s="36" t="s">
        <v>3</v>
      </c>
      <c r="C222" s="15" t="s">
        <v>4</v>
      </c>
      <c r="D222" s="15" t="s">
        <v>5</v>
      </c>
      <c r="E222" s="17" t="s">
        <v>6</v>
      </c>
      <c r="F222" s="17" t="s">
        <v>7</v>
      </c>
      <c r="G222" s="17" t="s">
        <v>8</v>
      </c>
      <c r="H222" s="17" t="s">
        <v>9</v>
      </c>
      <c r="I222" s="17" t="s">
        <v>10</v>
      </c>
      <c r="J222" s="41" t="s">
        <v>11</v>
      </c>
    </row>
    <row r="223" spans="1:10" ht="19.5" customHeight="1">
      <c r="A223" s="15">
        <v>1</v>
      </c>
      <c r="B223" s="16" t="s">
        <v>329</v>
      </c>
      <c r="C223" s="24" t="s">
        <v>326</v>
      </c>
      <c r="D223" s="16" t="s">
        <v>330</v>
      </c>
      <c r="E223" s="17">
        <v>85.66</v>
      </c>
      <c r="F223" s="13">
        <f aca="true" t="shared" si="32" ref="F219:F225">D223*0.2</f>
        <v>32.9</v>
      </c>
      <c r="G223" s="17">
        <f>E223*0.5</f>
        <v>42.83</v>
      </c>
      <c r="H223" s="18">
        <f>SUM(F223:G223)</f>
        <v>75.72999999999999</v>
      </c>
      <c r="I223" s="17">
        <v>1</v>
      </c>
      <c r="J223" s="27" t="s">
        <v>15</v>
      </c>
    </row>
    <row r="224" spans="1:10" ht="19.5" customHeight="1">
      <c r="A224" s="15">
        <v>2</v>
      </c>
      <c r="B224" s="16" t="s">
        <v>331</v>
      </c>
      <c r="C224" s="24" t="s">
        <v>326</v>
      </c>
      <c r="D224" s="16" t="s">
        <v>98</v>
      </c>
      <c r="E224" s="17">
        <v>84.34</v>
      </c>
      <c r="F224" s="13">
        <f t="shared" si="32"/>
        <v>29.3</v>
      </c>
      <c r="G224" s="17">
        <f>E224*0.5</f>
        <v>42.17</v>
      </c>
      <c r="H224" s="18">
        <f>SUM(F224:G224)</f>
        <v>71.47</v>
      </c>
      <c r="I224" s="17">
        <v>2</v>
      </c>
      <c r="J224" s="41"/>
    </row>
    <row r="225" spans="1:10" ht="19.5" customHeight="1">
      <c r="A225" s="15">
        <v>3</v>
      </c>
      <c r="B225" s="16" t="s">
        <v>332</v>
      </c>
      <c r="C225" s="24" t="s">
        <v>326</v>
      </c>
      <c r="D225" s="16" t="s">
        <v>333</v>
      </c>
      <c r="E225" s="17">
        <v>82.02</v>
      </c>
      <c r="F225" s="13">
        <f t="shared" si="32"/>
        <v>27.400000000000002</v>
      </c>
      <c r="G225" s="17">
        <f>E225*0.5</f>
        <v>41.01</v>
      </c>
      <c r="H225" s="18">
        <f>SUM(F225:G225)</f>
        <v>68.41</v>
      </c>
      <c r="I225" s="17">
        <v>3</v>
      </c>
      <c r="J225" s="41"/>
    </row>
    <row r="226" spans="1:10" ht="19.5" customHeight="1">
      <c r="A226" s="19" t="s">
        <v>334</v>
      </c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1:10" ht="40.5">
      <c r="A227" s="15" t="s">
        <v>2</v>
      </c>
      <c r="B227" s="36" t="s">
        <v>3</v>
      </c>
      <c r="C227" s="15" t="s">
        <v>4</v>
      </c>
      <c r="D227" s="15" t="s">
        <v>5</v>
      </c>
      <c r="E227" s="17" t="s">
        <v>6</v>
      </c>
      <c r="F227" s="17" t="s">
        <v>7</v>
      </c>
      <c r="G227" s="17" t="s">
        <v>8</v>
      </c>
      <c r="H227" s="17" t="s">
        <v>9</v>
      </c>
      <c r="I227" s="17" t="s">
        <v>10</v>
      </c>
      <c r="J227" s="41" t="s">
        <v>11</v>
      </c>
    </row>
    <row r="228" spans="1:10" ht="19.5" customHeight="1">
      <c r="A228" s="15">
        <v>1</v>
      </c>
      <c r="B228" s="16" t="s">
        <v>335</v>
      </c>
      <c r="C228" s="15" t="s">
        <v>336</v>
      </c>
      <c r="D228" s="16" t="s">
        <v>157</v>
      </c>
      <c r="E228" s="17">
        <v>84.8</v>
      </c>
      <c r="F228" s="13">
        <f aca="true" t="shared" si="33" ref="F228:F234">D228*0.2</f>
        <v>37.9</v>
      </c>
      <c r="G228" s="17">
        <f>E228*0.5</f>
        <v>42.4</v>
      </c>
      <c r="H228" s="18">
        <f>SUM(F228:G228)</f>
        <v>80.3</v>
      </c>
      <c r="I228" s="17">
        <v>1</v>
      </c>
      <c r="J228" s="27" t="s">
        <v>15</v>
      </c>
    </row>
    <row r="229" spans="1:10" ht="19.5" customHeight="1">
      <c r="A229" s="15">
        <v>2</v>
      </c>
      <c r="B229" s="16" t="s">
        <v>337</v>
      </c>
      <c r="C229" s="15" t="s">
        <v>336</v>
      </c>
      <c r="D229" s="16" t="s">
        <v>32</v>
      </c>
      <c r="E229" s="17">
        <v>85.8</v>
      </c>
      <c r="F229" s="13">
        <f t="shared" si="33"/>
        <v>36.6</v>
      </c>
      <c r="G229" s="17">
        <f>E229*0.5</f>
        <v>42.9</v>
      </c>
      <c r="H229" s="18">
        <f>SUM(F229:G229)</f>
        <v>79.5</v>
      </c>
      <c r="I229" s="17">
        <v>2</v>
      </c>
      <c r="J229" s="41"/>
    </row>
    <row r="230" spans="1:10" ht="19.5" customHeight="1">
      <c r="A230" s="15">
        <v>3</v>
      </c>
      <c r="B230" s="16" t="s">
        <v>338</v>
      </c>
      <c r="C230" s="15" t="s">
        <v>336</v>
      </c>
      <c r="D230" s="16" t="s">
        <v>107</v>
      </c>
      <c r="E230" s="17">
        <v>79.96</v>
      </c>
      <c r="F230" s="13">
        <f t="shared" si="33"/>
        <v>35.5</v>
      </c>
      <c r="G230" s="17">
        <f>E230*0.5</f>
        <v>39.98</v>
      </c>
      <c r="H230" s="18">
        <f>SUM(F230:G230)</f>
        <v>75.47999999999999</v>
      </c>
      <c r="I230" s="17">
        <v>3</v>
      </c>
      <c r="J230" s="41"/>
    </row>
    <row r="231" spans="1:10" ht="19.5" customHeight="1">
      <c r="A231" s="19" t="s">
        <v>339</v>
      </c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ht="40.5">
      <c r="A232" s="15" t="s">
        <v>2</v>
      </c>
      <c r="B232" s="36" t="s">
        <v>3</v>
      </c>
      <c r="C232" s="15" t="s">
        <v>4</v>
      </c>
      <c r="D232" s="15" t="s">
        <v>5</v>
      </c>
      <c r="E232" s="17" t="s">
        <v>6</v>
      </c>
      <c r="F232" s="17" t="s">
        <v>7</v>
      </c>
      <c r="G232" s="17" t="s">
        <v>8</v>
      </c>
      <c r="H232" s="17" t="s">
        <v>9</v>
      </c>
      <c r="I232" s="17" t="s">
        <v>10</v>
      </c>
      <c r="J232" s="41" t="s">
        <v>11</v>
      </c>
    </row>
    <row r="233" spans="1:10" ht="19.5" customHeight="1">
      <c r="A233" s="15">
        <v>1</v>
      </c>
      <c r="B233" s="16" t="s">
        <v>340</v>
      </c>
      <c r="C233" s="15" t="s">
        <v>336</v>
      </c>
      <c r="D233" s="16" t="s">
        <v>341</v>
      </c>
      <c r="E233" s="17">
        <v>85.4</v>
      </c>
      <c r="F233" s="13">
        <f t="shared" si="33"/>
        <v>33.2</v>
      </c>
      <c r="G233" s="17">
        <v>42.7</v>
      </c>
      <c r="H233" s="18">
        <f>SUM(F233:G233)</f>
        <v>75.9</v>
      </c>
      <c r="I233" s="17">
        <v>1</v>
      </c>
      <c r="J233" s="27" t="s">
        <v>15</v>
      </c>
    </row>
    <row r="234" spans="1:10" ht="19.5" customHeight="1">
      <c r="A234" s="15">
        <v>2</v>
      </c>
      <c r="B234" s="16" t="s">
        <v>342</v>
      </c>
      <c r="C234" s="15" t="s">
        <v>336</v>
      </c>
      <c r="D234" s="16" t="s">
        <v>343</v>
      </c>
      <c r="E234" s="17">
        <v>82.3</v>
      </c>
      <c r="F234" s="13">
        <f t="shared" si="33"/>
        <v>30.400000000000002</v>
      </c>
      <c r="G234" s="17">
        <v>41.15</v>
      </c>
      <c r="H234" s="18">
        <f>SUM(F234:G234)</f>
        <v>71.55</v>
      </c>
      <c r="I234" s="17">
        <v>2</v>
      </c>
      <c r="J234" s="41"/>
    </row>
    <row r="235" spans="1:10" ht="19.5" customHeight="1">
      <c r="A235" s="19" t="s">
        <v>344</v>
      </c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 ht="40.5">
      <c r="A236" s="15" t="s">
        <v>2</v>
      </c>
      <c r="B236" s="36" t="s">
        <v>3</v>
      </c>
      <c r="C236" s="15" t="s">
        <v>4</v>
      </c>
      <c r="D236" s="15" t="s">
        <v>5</v>
      </c>
      <c r="E236" s="17" t="s">
        <v>6</v>
      </c>
      <c r="F236" s="17" t="s">
        <v>7</v>
      </c>
      <c r="G236" s="17" t="s">
        <v>8</v>
      </c>
      <c r="H236" s="17" t="s">
        <v>9</v>
      </c>
      <c r="I236" s="17" t="s">
        <v>10</v>
      </c>
      <c r="J236" s="41" t="s">
        <v>11</v>
      </c>
    </row>
    <row r="237" spans="1:10" ht="19.5" customHeight="1">
      <c r="A237" s="15">
        <v>1</v>
      </c>
      <c r="B237" s="16" t="s">
        <v>345</v>
      </c>
      <c r="C237" s="15" t="s">
        <v>346</v>
      </c>
      <c r="D237" s="16" t="s">
        <v>347</v>
      </c>
      <c r="E237" s="17">
        <v>86.8</v>
      </c>
      <c r="F237" s="13">
        <f>D237*0.2</f>
        <v>32.7</v>
      </c>
      <c r="G237" s="17">
        <f>E237*0.5</f>
        <v>43.4</v>
      </c>
      <c r="H237" s="18">
        <f>SUM(F237:G237)</f>
        <v>76.1</v>
      </c>
      <c r="I237" s="17">
        <v>1</v>
      </c>
      <c r="J237" s="27" t="s">
        <v>15</v>
      </c>
    </row>
    <row r="238" spans="1:10" ht="19.5" customHeight="1">
      <c r="A238" s="15">
        <v>2</v>
      </c>
      <c r="B238" s="16" t="s">
        <v>348</v>
      </c>
      <c r="C238" s="15" t="s">
        <v>346</v>
      </c>
      <c r="D238" s="16" t="s">
        <v>115</v>
      </c>
      <c r="E238" s="17">
        <v>81.5</v>
      </c>
      <c r="F238" s="13">
        <f>D238*0.2</f>
        <v>32.800000000000004</v>
      </c>
      <c r="G238" s="17">
        <f>E238*0.5</f>
        <v>40.75</v>
      </c>
      <c r="H238" s="18">
        <f>SUM(F238:G238)</f>
        <v>73.55000000000001</v>
      </c>
      <c r="I238" s="17">
        <v>2</v>
      </c>
      <c r="J238" s="41"/>
    </row>
    <row r="239" spans="1:10" ht="19.5" customHeight="1">
      <c r="A239" s="15">
        <v>3</v>
      </c>
      <c r="B239" s="16" t="s">
        <v>349</v>
      </c>
      <c r="C239" s="15" t="s">
        <v>346</v>
      </c>
      <c r="D239" s="16" t="s">
        <v>350</v>
      </c>
      <c r="E239" s="17">
        <v>87.14</v>
      </c>
      <c r="F239" s="13">
        <f>D239*0.2</f>
        <v>29.200000000000003</v>
      </c>
      <c r="G239" s="17">
        <f>E239*0.5</f>
        <v>43.57</v>
      </c>
      <c r="H239" s="18">
        <f>SUM(F239:G239)</f>
        <v>72.77000000000001</v>
      </c>
      <c r="I239" s="17">
        <v>3</v>
      </c>
      <c r="J239" s="41"/>
    </row>
    <row r="240" spans="1:10" ht="19.5" customHeight="1">
      <c r="A240" s="19" t="s">
        <v>351</v>
      </c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1:10" ht="40.5">
      <c r="A241" s="15" t="s">
        <v>2</v>
      </c>
      <c r="B241" s="36" t="s">
        <v>3</v>
      </c>
      <c r="C241" s="15" t="s">
        <v>4</v>
      </c>
      <c r="D241" s="15" t="s">
        <v>5</v>
      </c>
      <c r="E241" s="17" t="s">
        <v>6</v>
      </c>
      <c r="F241" s="17" t="s">
        <v>7</v>
      </c>
      <c r="G241" s="17" t="s">
        <v>8</v>
      </c>
      <c r="H241" s="17" t="s">
        <v>9</v>
      </c>
      <c r="I241" s="17" t="s">
        <v>10</v>
      </c>
      <c r="J241" s="41" t="s">
        <v>11</v>
      </c>
    </row>
    <row r="242" spans="1:10" ht="19.5" customHeight="1">
      <c r="A242" s="15">
        <v>1</v>
      </c>
      <c r="B242" s="16" t="s">
        <v>352</v>
      </c>
      <c r="C242" s="15" t="s">
        <v>346</v>
      </c>
      <c r="D242" s="16" t="s">
        <v>61</v>
      </c>
      <c r="E242" s="17">
        <v>81.66</v>
      </c>
      <c r="F242" s="13">
        <f>D242*0.2</f>
        <v>38.800000000000004</v>
      </c>
      <c r="G242" s="17">
        <f>E242*0.5</f>
        <v>40.83</v>
      </c>
      <c r="H242" s="18">
        <f>SUM(F242:G242)</f>
        <v>79.63</v>
      </c>
      <c r="I242" s="17">
        <v>1</v>
      </c>
      <c r="J242" s="27" t="s">
        <v>15</v>
      </c>
    </row>
    <row r="243" spans="1:10" ht="19.5" customHeight="1">
      <c r="A243" s="15">
        <v>2</v>
      </c>
      <c r="B243" s="16" t="s">
        <v>353</v>
      </c>
      <c r="C243" s="15" t="s">
        <v>346</v>
      </c>
      <c r="D243" s="16" t="s">
        <v>354</v>
      </c>
      <c r="E243" s="17">
        <v>83.02</v>
      </c>
      <c r="F243" s="13">
        <f>D243*0.2</f>
        <v>29.700000000000003</v>
      </c>
      <c r="G243" s="17">
        <f>E243*0.5</f>
        <v>41.51</v>
      </c>
      <c r="H243" s="18">
        <f>SUM(F243:G243)</f>
        <v>71.21000000000001</v>
      </c>
      <c r="I243" s="17">
        <v>2</v>
      </c>
      <c r="J243" s="41"/>
    </row>
    <row r="244" spans="1:10" s="3" customFormat="1" ht="19.5" customHeight="1">
      <c r="A244" s="19" t="s">
        <v>355</v>
      </c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1:10" ht="40.5">
      <c r="A245" s="15" t="s">
        <v>2</v>
      </c>
      <c r="B245" s="36" t="s">
        <v>3</v>
      </c>
      <c r="C245" s="15" t="s">
        <v>4</v>
      </c>
      <c r="D245" s="15" t="s">
        <v>5</v>
      </c>
      <c r="E245" s="17" t="s">
        <v>6</v>
      </c>
      <c r="F245" s="17" t="s">
        <v>7</v>
      </c>
      <c r="G245" s="17" t="s">
        <v>8</v>
      </c>
      <c r="H245" s="17" t="s">
        <v>9</v>
      </c>
      <c r="I245" s="17" t="s">
        <v>10</v>
      </c>
      <c r="J245" s="41" t="s">
        <v>11</v>
      </c>
    </row>
    <row r="246" spans="1:10" s="1" customFormat="1" ht="19.5" customHeight="1">
      <c r="A246" s="22">
        <v>1</v>
      </c>
      <c r="B246" s="16" t="s">
        <v>356</v>
      </c>
      <c r="C246" s="11" t="s">
        <v>357</v>
      </c>
      <c r="D246" s="16" t="s">
        <v>358</v>
      </c>
      <c r="E246" s="22">
        <v>80.2</v>
      </c>
      <c r="F246" s="23">
        <f>D246*0.2</f>
        <v>33.4</v>
      </c>
      <c r="G246" s="22">
        <f>E246*0.5</f>
        <v>40.1</v>
      </c>
      <c r="H246" s="23">
        <f>SUM(F246:G246)</f>
        <v>73.5</v>
      </c>
      <c r="I246" s="22">
        <v>1</v>
      </c>
      <c r="J246" s="27" t="s">
        <v>15</v>
      </c>
    </row>
    <row r="247" spans="1:10" s="1" customFormat="1" ht="19.5" customHeight="1">
      <c r="A247" s="22">
        <v>2</v>
      </c>
      <c r="B247" s="16" t="s">
        <v>359</v>
      </c>
      <c r="C247" s="11" t="s">
        <v>357</v>
      </c>
      <c r="D247" s="16" t="s">
        <v>360</v>
      </c>
      <c r="E247" s="22">
        <v>78.32</v>
      </c>
      <c r="F247" s="23">
        <f>D247*0.2</f>
        <v>31.700000000000003</v>
      </c>
      <c r="G247" s="22">
        <f>E247*0.5</f>
        <v>39.16</v>
      </c>
      <c r="H247" s="23">
        <f>SUM(F247:G247)</f>
        <v>70.86</v>
      </c>
      <c r="I247" s="22">
        <v>2</v>
      </c>
      <c r="J247" s="22"/>
    </row>
    <row r="248" spans="1:10" s="1" customFormat="1" ht="19.5" customHeight="1">
      <c r="A248" s="22">
        <v>3</v>
      </c>
      <c r="B248" s="16" t="s">
        <v>361</v>
      </c>
      <c r="C248" s="11" t="s">
        <v>357</v>
      </c>
      <c r="D248" s="16" t="s">
        <v>148</v>
      </c>
      <c r="E248" s="22">
        <v>78.94</v>
      </c>
      <c r="F248" s="23">
        <f>D248*0.2</f>
        <v>30.900000000000002</v>
      </c>
      <c r="G248" s="22">
        <f>E248*0.5</f>
        <v>39.47</v>
      </c>
      <c r="H248" s="23">
        <f>SUM(F248:G248)</f>
        <v>70.37</v>
      </c>
      <c r="I248" s="22">
        <v>3</v>
      </c>
      <c r="J248" s="22"/>
    </row>
    <row r="249" spans="1:10" s="3" customFormat="1" ht="19.5" customHeight="1">
      <c r="A249" s="19" t="s">
        <v>362</v>
      </c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1:10" ht="40.5">
      <c r="A250" s="15" t="s">
        <v>2</v>
      </c>
      <c r="B250" s="36" t="s">
        <v>3</v>
      </c>
      <c r="C250" s="15" t="s">
        <v>4</v>
      </c>
      <c r="D250" s="15" t="s">
        <v>5</v>
      </c>
      <c r="E250" s="17" t="s">
        <v>6</v>
      </c>
      <c r="F250" s="17" t="s">
        <v>7</v>
      </c>
      <c r="G250" s="17" t="s">
        <v>8</v>
      </c>
      <c r="H250" s="17" t="s">
        <v>9</v>
      </c>
      <c r="I250" s="17" t="s">
        <v>10</v>
      </c>
      <c r="J250" s="41" t="s">
        <v>11</v>
      </c>
    </row>
    <row r="251" spans="1:10" s="1" customFormat="1" ht="19.5" customHeight="1">
      <c r="A251" s="22">
        <v>1</v>
      </c>
      <c r="B251" s="16" t="s">
        <v>363</v>
      </c>
      <c r="C251" s="11" t="s">
        <v>357</v>
      </c>
      <c r="D251" s="16" t="s">
        <v>364</v>
      </c>
      <c r="E251" s="22">
        <v>79.54</v>
      </c>
      <c r="F251" s="23">
        <f>D251*0.2</f>
        <v>29.6</v>
      </c>
      <c r="G251" s="22">
        <f>E251*0.5</f>
        <v>39.77</v>
      </c>
      <c r="H251" s="23">
        <f>SUM(F251:G251)</f>
        <v>69.37</v>
      </c>
      <c r="I251" s="22">
        <v>1</v>
      </c>
      <c r="J251" s="27" t="s">
        <v>15</v>
      </c>
    </row>
    <row r="252" spans="1:10" s="1" customFormat="1" ht="19.5" customHeight="1">
      <c r="A252" s="22">
        <v>2</v>
      </c>
      <c r="B252" s="16" t="s">
        <v>365</v>
      </c>
      <c r="C252" s="11" t="s">
        <v>357</v>
      </c>
      <c r="D252" s="16" t="s">
        <v>366</v>
      </c>
      <c r="E252" s="22">
        <v>81.32</v>
      </c>
      <c r="F252" s="23">
        <f>D252*0.2</f>
        <v>26.200000000000003</v>
      </c>
      <c r="G252" s="22">
        <f>E252*0.5</f>
        <v>40.66</v>
      </c>
      <c r="H252" s="23">
        <f>SUM(F252:G252)</f>
        <v>66.86</v>
      </c>
      <c r="I252" s="22">
        <v>2</v>
      </c>
      <c r="J252" s="22"/>
    </row>
    <row r="253" spans="1:10" s="1" customFormat="1" ht="19.5" customHeight="1">
      <c r="A253" s="22">
        <v>3</v>
      </c>
      <c r="B253" s="16" t="s">
        <v>367</v>
      </c>
      <c r="C253" s="11" t="s">
        <v>357</v>
      </c>
      <c r="D253" s="16" t="s">
        <v>368</v>
      </c>
      <c r="E253" s="22">
        <v>78.66</v>
      </c>
      <c r="F253" s="23">
        <f>D253*0.2</f>
        <v>25.400000000000002</v>
      </c>
      <c r="G253" s="22">
        <f>E253*0.5</f>
        <v>39.33</v>
      </c>
      <c r="H253" s="23">
        <f>SUM(F253:G253)</f>
        <v>64.73</v>
      </c>
      <c r="I253" s="22">
        <v>3</v>
      </c>
      <c r="J253" s="22"/>
    </row>
    <row r="254" spans="1:10" s="3" customFormat="1" ht="19.5" customHeight="1">
      <c r="A254" s="19" t="s">
        <v>369</v>
      </c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1:10" ht="40.5">
      <c r="A255" s="15" t="s">
        <v>2</v>
      </c>
      <c r="B255" s="36" t="s">
        <v>3</v>
      </c>
      <c r="C255" s="15" t="s">
        <v>4</v>
      </c>
      <c r="D255" s="15" t="s">
        <v>5</v>
      </c>
      <c r="E255" s="17" t="s">
        <v>6</v>
      </c>
      <c r="F255" s="17" t="s">
        <v>7</v>
      </c>
      <c r="G255" s="17" t="s">
        <v>8</v>
      </c>
      <c r="H255" s="17" t="s">
        <v>9</v>
      </c>
      <c r="I255" s="17" t="s">
        <v>10</v>
      </c>
      <c r="J255" s="41" t="s">
        <v>11</v>
      </c>
    </row>
    <row r="256" spans="1:10" s="1" customFormat="1" ht="19.5" customHeight="1">
      <c r="A256" s="22">
        <v>1</v>
      </c>
      <c r="B256" s="16" t="s">
        <v>370</v>
      </c>
      <c r="C256" s="11" t="s">
        <v>371</v>
      </c>
      <c r="D256" s="16" t="s">
        <v>372</v>
      </c>
      <c r="E256" s="22">
        <v>82.48</v>
      </c>
      <c r="F256" s="23">
        <f>D256*0.2</f>
        <v>41.6</v>
      </c>
      <c r="G256" s="22">
        <f>E256*0.5</f>
        <v>41.24</v>
      </c>
      <c r="H256" s="23">
        <f>SUM(F256:G256)</f>
        <v>82.84</v>
      </c>
      <c r="I256" s="22">
        <v>1</v>
      </c>
      <c r="J256" s="27" t="s">
        <v>15</v>
      </c>
    </row>
    <row r="257" spans="1:10" s="1" customFormat="1" ht="19.5" customHeight="1">
      <c r="A257" s="22">
        <v>2</v>
      </c>
      <c r="B257" s="16" t="s">
        <v>373</v>
      </c>
      <c r="C257" s="11" t="s">
        <v>371</v>
      </c>
      <c r="D257" s="16" t="s">
        <v>374</v>
      </c>
      <c r="E257" s="22">
        <v>77.98</v>
      </c>
      <c r="F257" s="23">
        <f>D257*0.2</f>
        <v>36.4</v>
      </c>
      <c r="G257" s="22">
        <f>E257*0.5</f>
        <v>38.99</v>
      </c>
      <c r="H257" s="23">
        <f>SUM(F257:G257)</f>
        <v>75.39</v>
      </c>
      <c r="I257" s="22">
        <v>2</v>
      </c>
      <c r="J257" s="22"/>
    </row>
    <row r="258" spans="1:10" s="1" customFormat="1" ht="19.5" customHeight="1">
      <c r="A258" s="22">
        <v>3</v>
      </c>
      <c r="B258" s="16" t="s">
        <v>375</v>
      </c>
      <c r="C258" s="11" t="s">
        <v>371</v>
      </c>
      <c r="D258" s="16" t="s">
        <v>376</v>
      </c>
      <c r="E258" s="22">
        <v>81.12</v>
      </c>
      <c r="F258" s="23">
        <f>D258*0.2</f>
        <v>34.5</v>
      </c>
      <c r="G258" s="22">
        <f>E258*0.5</f>
        <v>40.56</v>
      </c>
      <c r="H258" s="23">
        <f>SUM(F258:G258)</f>
        <v>75.06</v>
      </c>
      <c r="I258" s="22">
        <v>3</v>
      </c>
      <c r="J258" s="22"/>
    </row>
    <row r="259" spans="1:10" s="3" customFormat="1" ht="19.5" customHeight="1">
      <c r="A259" s="30" t="s">
        <v>377</v>
      </c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ht="40.5">
      <c r="A260" s="15" t="s">
        <v>2</v>
      </c>
      <c r="B260" s="36" t="s">
        <v>3</v>
      </c>
      <c r="C260" s="15" t="s">
        <v>4</v>
      </c>
      <c r="D260" s="15" t="s">
        <v>5</v>
      </c>
      <c r="E260" s="17" t="s">
        <v>6</v>
      </c>
      <c r="F260" s="17" t="s">
        <v>7</v>
      </c>
      <c r="G260" s="17" t="s">
        <v>8</v>
      </c>
      <c r="H260" s="17" t="s">
        <v>9</v>
      </c>
      <c r="I260" s="17" t="s">
        <v>10</v>
      </c>
      <c r="J260" s="17" t="s">
        <v>11</v>
      </c>
    </row>
    <row r="261" spans="1:10" ht="19.5" customHeight="1">
      <c r="A261" s="15">
        <v>1</v>
      </c>
      <c r="B261" s="16" t="s">
        <v>378</v>
      </c>
      <c r="C261" s="15" t="s">
        <v>371</v>
      </c>
      <c r="D261" s="16" t="s">
        <v>379</v>
      </c>
      <c r="E261" s="17">
        <v>79.9</v>
      </c>
      <c r="F261" s="13">
        <f>D261*0.2</f>
        <v>35.800000000000004</v>
      </c>
      <c r="G261" s="17">
        <f>E261*0.5</f>
        <v>39.95</v>
      </c>
      <c r="H261" s="18">
        <f>SUM(F261:G261)</f>
        <v>75.75</v>
      </c>
      <c r="I261" s="17">
        <v>1</v>
      </c>
      <c r="J261" s="27" t="s">
        <v>15</v>
      </c>
    </row>
    <row r="262" spans="1:10" ht="19.5" customHeight="1">
      <c r="A262" s="15">
        <v>2</v>
      </c>
      <c r="B262" s="16" t="s">
        <v>380</v>
      </c>
      <c r="C262" s="15" t="s">
        <v>371</v>
      </c>
      <c r="D262" s="16" t="s">
        <v>381</v>
      </c>
      <c r="E262" s="17">
        <v>82.58</v>
      </c>
      <c r="F262" s="13">
        <f>D262*0.2</f>
        <v>33.5</v>
      </c>
      <c r="G262" s="17">
        <f>E262*0.5</f>
        <v>41.29</v>
      </c>
      <c r="H262" s="18">
        <f>SUM(F262:G262)</f>
        <v>74.78999999999999</v>
      </c>
      <c r="I262" s="17">
        <v>2</v>
      </c>
      <c r="J262" s="17"/>
    </row>
    <row r="263" spans="1:10" s="3" customFormat="1" ht="19.5" customHeight="1">
      <c r="A263" s="30" t="s">
        <v>382</v>
      </c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ht="40.5">
      <c r="A264" s="15" t="s">
        <v>2</v>
      </c>
      <c r="B264" s="36" t="s">
        <v>3</v>
      </c>
      <c r="C264" s="15" t="s">
        <v>4</v>
      </c>
      <c r="D264" s="15" t="s">
        <v>5</v>
      </c>
      <c r="E264" s="17" t="s">
        <v>6</v>
      </c>
      <c r="F264" s="17" t="s">
        <v>7</v>
      </c>
      <c r="G264" s="17" t="s">
        <v>8</v>
      </c>
      <c r="H264" s="17" t="s">
        <v>9</v>
      </c>
      <c r="I264" s="17" t="s">
        <v>10</v>
      </c>
      <c r="J264" s="41" t="s">
        <v>11</v>
      </c>
    </row>
    <row r="265" spans="1:10" ht="19.5" customHeight="1">
      <c r="A265" s="15">
        <v>1</v>
      </c>
      <c r="B265" s="16" t="s">
        <v>383</v>
      </c>
      <c r="C265" s="24" t="s">
        <v>384</v>
      </c>
      <c r="D265" s="16" t="s">
        <v>385</v>
      </c>
      <c r="E265" s="17">
        <v>82.42</v>
      </c>
      <c r="F265" s="23">
        <f>D265*0.2</f>
        <v>36.9</v>
      </c>
      <c r="G265" s="17">
        <f>E265*0.5</f>
        <v>41.21</v>
      </c>
      <c r="H265" s="18">
        <f>SUM(F265:G265)</f>
        <v>78.11</v>
      </c>
      <c r="I265" s="17">
        <v>1</v>
      </c>
      <c r="J265" s="27" t="s">
        <v>15</v>
      </c>
    </row>
    <row r="266" spans="1:10" ht="19.5" customHeight="1">
      <c r="A266" s="15">
        <v>2</v>
      </c>
      <c r="B266" s="16" t="s">
        <v>386</v>
      </c>
      <c r="C266" s="24" t="s">
        <v>384</v>
      </c>
      <c r="D266" s="16" t="s">
        <v>115</v>
      </c>
      <c r="E266" s="22">
        <v>81.28</v>
      </c>
      <c r="F266" s="23">
        <f>D266*0.2</f>
        <v>32.800000000000004</v>
      </c>
      <c r="G266" s="17">
        <f>E266*0.5</f>
        <v>40.64</v>
      </c>
      <c r="H266" s="18">
        <f>SUM(F266:G266)</f>
        <v>73.44</v>
      </c>
      <c r="I266" s="22">
        <v>2</v>
      </c>
      <c r="J266" s="41"/>
    </row>
    <row r="267" spans="1:10" s="1" customFormat="1" ht="19.5" customHeight="1">
      <c r="A267" s="15">
        <v>3</v>
      </c>
      <c r="B267" s="16" t="s">
        <v>387</v>
      </c>
      <c r="C267" s="24" t="s">
        <v>384</v>
      </c>
      <c r="D267" s="16" t="s">
        <v>113</v>
      </c>
      <c r="E267" s="17">
        <v>78.72</v>
      </c>
      <c r="F267" s="23">
        <f>D267*0.2</f>
        <v>33.6</v>
      </c>
      <c r="G267" s="17">
        <f>E267*0.5</f>
        <v>39.36</v>
      </c>
      <c r="H267" s="18">
        <f>SUM(F267:G267)</f>
        <v>72.96000000000001</v>
      </c>
      <c r="I267" s="17">
        <v>3</v>
      </c>
      <c r="J267" s="39"/>
    </row>
    <row r="268" spans="1:10" s="3" customFormat="1" ht="19.5" customHeight="1">
      <c r="A268" s="30" t="s">
        <v>388</v>
      </c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ht="40.5">
      <c r="A269" s="15" t="s">
        <v>2</v>
      </c>
      <c r="B269" s="36" t="s">
        <v>3</v>
      </c>
      <c r="C269" s="15" t="s">
        <v>4</v>
      </c>
      <c r="D269" s="15" t="s">
        <v>5</v>
      </c>
      <c r="E269" s="17" t="s">
        <v>6</v>
      </c>
      <c r="F269" s="17" t="s">
        <v>7</v>
      </c>
      <c r="G269" s="17" t="s">
        <v>8</v>
      </c>
      <c r="H269" s="17" t="s">
        <v>9</v>
      </c>
      <c r="I269" s="17" t="s">
        <v>10</v>
      </c>
      <c r="J269" s="41" t="s">
        <v>11</v>
      </c>
    </row>
    <row r="270" spans="1:10" ht="19.5" customHeight="1">
      <c r="A270" s="15">
        <v>1</v>
      </c>
      <c r="B270" s="16" t="s">
        <v>389</v>
      </c>
      <c r="C270" s="24" t="s">
        <v>384</v>
      </c>
      <c r="D270" s="16" t="s">
        <v>26</v>
      </c>
      <c r="E270" s="17">
        <v>79.8</v>
      </c>
      <c r="F270" s="23">
        <f>D270*0.2</f>
        <v>39.7</v>
      </c>
      <c r="G270" s="17">
        <f>E270*0.5</f>
        <v>39.9</v>
      </c>
      <c r="H270" s="18">
        <f>SUM(F270:G270)</f>
        <v>79.6</v>
      </c>
      <c r="I270" s="17">
        <v>1</v>
      </c>
      <c r="J270" s="27" t="s">
        <v>15</v>
      </c>
    </row>
    <row r="271" spans="1:10" s="3" customFormat="1" ht="19.5" customHeight="1">
      <c r="A271" s="30" t="s">
        <v>390</v>
      </c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ht="40.5">
      <c r="A272" s="15" t="s">
        <v>2</v>
      </c>
      <c r="B272" s="36" t="s">
        <v>3</v>
      </c>
      <c r="C272" s="15" t="s">
        <v>4</v>
      </c>
      <c r="D272" s="15" t="s">
        <v>5</v>
      </c>
      <c r="E272" s="17" t="s">
        <v>6</v>
      </c>
      <c r="F272" s="17" t="s">
        <v>7</v>
      </c>
      <c r="G272" s="17" t="s">
        <v>8</v>
      </c>
      <c r="H272" s="17" t="s">
        <v>9</v>
      </c>
      <c r="I272" s="17" t="s">
        <v>10</v>
      </c>
      <c r="J272" s="17" t="s">
        <v>11</v>
      </c>
    </row>
    <row r="273" spans="1:10" s="1" customFormat="1" ht="19.5" customHeight="1">
      <c r="A273" s="15">
        <v>1</v>
      </c>
      <c r="B273" s="16" t="s">
        <v>391</v>
      </c>
      <c r="C273" s="15" t="s">
        <v>392</v>
      </c>
      <c r="D273" s="16" t="s">
        <v>393</v>
      </c>
      <c r="E273" s="17">
        <v>83.04</v>
      </c>
      <c r="F273" s="13">
        <f>D273*0.2</f>
        <v>44.7</v>
      </c>
      <c r="G273" s="17">
        <f>E273*0.5</f>
        <v>41.52</v>
      </c>
      <c r="H273" s="18">
        <f>SUM(F273:G273)</f>
        <v>86.22</v>
      </c>
      <c r="I273" s="17">
        <v>1</v>
      </c>
      <c r="J273" s="27" t="s">
        <v>15</v>
      </c>
    </row>
    <row r="274" spans="1:10" s="1" customFormat="1" ht="19.5" customHeight="1">
      <c r="A274" s="15">
        <v>2</v>
      </c>
      <c r="B274" s="16" t="s">
        <v>394</v>
      </c>
      <c r="C274" s="15" t="s">
        <v>392</v>
      </c>
      <c r="D274" s="16" t="s">
        <v>152</v>
      </c>
      <c r="E274" s="17">
        <v>79.88</v>
      </c>
      <c r="F274" s="13">
        <f>D274*0.2</f>
        <v>30</v>
      </c>
      <c r="G274" s="17">
        <f>E274*0.5</f>
        <v>39.94</v>
      </c>
      <c r="H274" s="18">
        <f>SUM(F274:G274)</f>
        <v>69.94</v>
      </c>
      <c r="I274" s="17">
        <v>2</v>
      </c>
      <c r="J274" s="17"/>
    </row>
    <row r="275" spans="1:10" s="3" customFormat="1" ht="19.5" customHeight="1">
      <c r="A275" s="19" t="s">
        <v>395</v>
      </c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1:10" ht="40.5">
      <c r="A276" s="15" t="s">
        <v>2</v>
      </c>
      <c r="B276" s="36" t="s">
        <v>3</v>
      </c>
      <c r="C276" s="15" t="s">
        <v>4</v>
      </c>
      <c r="D276" s="15" t="s">
        <v>5</v>
      </c>
      <c r="E276" s="17" t="s">
        <v>6</v>
      </c>
      <c r="F276" s="17" t="s">
        <v>7</v>
      </c>
      <c r="G276" s="17" t="s">
        <v>8</v>
      </c>
      <c r="H276" s="17" t="s">
        <v>9</v>
      </c>
      <c r="I276" s="17" t="s">
        <v>10</v>
      </c>
      <c r="J276" s="41" t="s">
        <v>11</v>
      </c>
    </row>
    <row r="277" spans="1:10" ht="19.5" customHeight="1">
      <c r="A277" s="22">
        <v>1</v>
      </c>
      <c r="B277" s="16" t="s">
        <v>396</v>
      </c>
      <c r="C277" s="47" t="s">
        <v>397</v>
      </c>
      <c r="D277" s="16" t="s">
        <v>17</v>
      </c>
      <c r="E277" s="22">
        <v>80.58</v>
      </c>
      <c r="F277" s="23">
        <f>D277*0.2</f>
        <v>38</v>
      </c>
      <c r="G277" s="22">
        <f>E277*0.5</f>
        <v>40.29</v>
      </c>
      <c r="H277" s="23">
        <f>SUM(F277:G277)</f>
        <v>78.28999999999999</v>
      </c>
      <c r="I277" s="22">
        <v>1</v>
      </c>
      <c r="J277" s="27" t="s">
        <v>15</v>
      </c>
    </row>
    <row r="278" spans="1:10" ht="19.5" customHeight="1">
      <c r="A278" s="22">
        <v>2</v>
      </c>
      <c r="B278" s="16" t="s">
        <v>398</v>
      </c>
      <c r="C278" s="47" t="s">
        <v>397</v>
      </c>
      <c r="D278" s="16" t="s">
        <v>399</v>
      </c>
      <c r="E278" s="22">
        <v>81.84</v>
      </c>
      <c r="F278" s="23">
        <f>D278*0.2</f>
        <v>36.300000000000004</v>
      </c>
      <c r="G278" s="22">
        <f>E278*0.5</f>
        <v>40.92</v>
      </c>
      <c r="H278" s="23">
        <f>SUM(F278:G278)</f>
        <v>77.22</v>
      </c>
      <c r="I278" s="22">
        <v>2</v>
      </c>
      <c r="J278" s="22"/>
    </row>
    <row r="279" spans="1:10" ht="19.5" customHeight="1">
      <c r="A279" s="22">
        <v>3</v>
      </c>
      <c r="B279" s="16" t="s">
        <v>400</v>
      </c>
      <c r="C279" s="47" t="s">
        <v>397</v>
      </c>
      <c r="D279" s="16" t="s">
        <v>310</v>
      </c>
      <c r="E279" s="22">
        <v>79.04</v>
      </c>
      <c r="F279" s="23">
        <f>D279*0.2</f>
        <v>30.3</v>
      </c>
      <c r="G279" s="22">
        <f>E279*0.5</f>
        <v>39.52</v>
      </c>
      <c r="H279" s="23">
        <f>SUM(F279:G279)</f>
        <v>69.82000000000001</v>
      </c>
      <c r="I279" s="22">
        <v>3</v>
      </c>
      <c r="J279" s="22"/>
    </row>
    <row r="280" spans="1:10" s="3" customFormat="1" ht="19.5" customHeight="1">
      <c r="A280" s="19" t="s">
        <v>401</v>
      </c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1:10" ht="40.5">
      <c r="A281" s="15" t="s">
        <v>2</v>
      </c>
      <c r="B281" s="36" t="s">
        <v>3</v>
      </c>
      <c r="C281" s="15" t="s">
        <v>4</v>
      </c>
      <c r="D281" s="15" t="s">
        <v>5</v>
      </c>
      <c r="E281" s="17" t="s">
        <v>6</v>
      </c>
      <c r="F281" s="17" t="s">
        <v>7</v>
      </c>
      <c r="G281" s="17" t="s">
        <v>8</v>
      </c>
      <c r="H281" s="17" t="s">
        <v>9</v>
      </c>
      <c r="I281" s="17" t="s">
        <v>10</v>
      </c>
      <c r="J281" s="41" t="s">
        <v>11</v>
      </c>
    </row>
    <row r="282" spans="1:10" ht="19.5" customHeight="1">
      <c r="A282" s="22">
        <v>1</v>
      </c>
      <c r="B282" s="16" t="s">
        <v>402</v>
      </c>
      <c r="C282" s="47" t="s">
        <v>397</v>
      </c>
      <c r="D282" s="16" t="s">
        <v>59</v>
      </c>
      <c r="E282" s="22">
        <v>82.22</v>
      </c>
      <c r="F282" s="23">
        <f>D282*0.2</f>
        <v>39</v>
      </c>
      <c r="G282" s="22">
        <f>E282*0.5</f>
        <v>41.11</v>
      </c>
      <c r="H282" s="23">
        <f>SUM(F282:G282)</f>
        <v>80.11</v>
      </c>
      <c r="I282" s="22">
        <v>1</v>
      </c>
      <c r="J282" s="27" t="s">
        <v>15</v>
      </c>
    </row>
    <row r="283" spans="1:10" ht="19.5" customHeight="1">
      <c r="A283" s="22">
        <v>2</v>
      </c>
      <c r="B283" s="16" t="s">
        <v>403</v>
      </c>
      <c r="C283" s="47" t="s">
        <v>397</v>
      </c>
      <c r="D283" s="16" t="s">
        <v>85</v>
      </c>
      <c r="E283" s="22">
        <v>82.54</v>
      </c>
      <c r="F283" s="23">
        <f>D283*0.2</f>
        <v>35.1</v>
      </c>
      <c r="G283" s="22">
        <f>E283*0.5</f>
        <v>41.27</v>
      </c>
      <c r="H283" s="23">
        <f>SUM(F283:G283)</f>
        <v>76.37</v>
      </c>
      <c r="I283" s="22">
        <v>2</v>
      </c>
      <c r="J283" s="22"/>
    </row>
    <row r="284" spans="1:10" s="3" customFormat="1" ht="19.5" customHeight="1">
      <c r="A284" s="30" t="s">
        <v>404</v>
      </c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ht="40.5">
      <c r="A285" s="15" t="s">
        <v>2</v>
      </c>
      <c r="B285" s="36" t="s">
        <v>3</v>
      </c>
      <c r="C285" s="15" t="s">
        <v>4</v>
      </c>
      <c r="D285" s="15" t="s">
        <v>5</v>
      </c>
      <c r="E285" s="17" t="s">
        <v>6</v>
      </c>
      <c r="F285" s="17" t="s">
        <v>7</v>
      </c>
      <c r="G285" s="17" t="s">
        <v>8</v>
      </c>
      <c r="H285" s="17" t="s">
        <v>9</v>
      </c>
      <c r="I285" s="17" t="s">
        <v>10</v>
      </c>
      <c r="J285" s="41" t="s">
        <v>11</v>
      </c>
    </row>
    <row r="286" spans="1:10" ht="19.5" customHeight="1">
      <c r="A286" s="22">
        <v>1</v>
      </c>
      <c r="B286" s="16" t="s">
        <v>405</v>
      </c>
      <c r="C286" s="47" t="s">
        <v>406</v>
      </c>
      <c r="D286" s="16" t="s">
        <v>407</v>
      </c>
      <c r="E286" s="22">
        <v>82.9</v>
      </c>
      <c r="F286" s="23">
        <f>D286*0.2</f>
        <v>41.300000000000004</v>
      </c>
      <c r="G286" s="22">
        <f>E286*0.5</f>
        <v>41.45</v>
      </c>
      <c r="H286" s="23">
        <f>SUM(F286:G286)</f>
        <v>82.75</v>
      </c>
      <c r="I286" s="22">
        <v>1</v>
      </c>
      <c r="J286" s="27" t="s">
        <v>15</v>
      </c>
    </row>
    <row r="287" spans="1:10" ht="19.5" customHeight="1">
      <c r="A287" s="22">
        <v>2</v>
      </c>
      <c r="B287" s="16" t="s">
        <v>408</v>
      </c>
      <c r="C287" s="47" t="s">
        <v>406</v>
      </c>
      <c r="D287" s="16" t="s">
        <v>409</v>
      </c>
      <c r="E287" s="22">
        <v>79.12</v>
      </c>
      <c r="F287" s="23">
        <f>D287*0.2</f>
        <v>35.9</v>
      </c>
      <c r="G287" s="22">
        <f>E287*0.5</f>
        <v>39.56</v>
      </c>
      <c r="H287" s="23">
        <f>SUM(F287:G287)</f>
        <v>75.46000000000001</v>
      </c>
      <c r="I287" s="22">
        <v>2</v>
      </c>
      <c r="J287" s="27" t="s">
        <v>15</v>
      </c>
    </row>
    <row r="288" spans="1:10" ht="19.5" customHeight="1">
      <c r="A288" s="22">
        <v>3</v>
      </c>
      <c r="B288" s="16" t="s">
        <v>410</v>
      </c>
      <c r="C288" s="47" t="s">
        <v>406</v>
      </c>
      <c r="D288" s="16" t="s">
        <v>411</v>
      </c>
      <c r="E288" s="22">
        <v>79.5</v>
      </c>
      <c r="F288" s="23">
        <f>D288*0.2</f>
        <v>29.400000000000002</v>
      </c>
      <c r="G288" s="22">
        <f>E288*0.5</f>
        <v>39.75</v>
      </c>
      <c r="H288" s="23">
        <f>SUM(F288:G288)</f>
        <v>69.15</v>
      </c>
      <c r="I288" s="22">
        <v>3</v>
      </c>
      <c r="J288" s="22"/>
    </row>
    <row r="289" spans="1:10" ht="19.5" customHeight="1">
      <c r="A289" s="22">
        <v>4</v>
      </c>
      <c r="B289" s="16" t="s">
        <v>412</v>
      </c>
      <c r="C289" s="47" t="s">
        <v>406</v>
      </c>
      <c r="D289" s="16" t="s">
        <v>413</v>
      </c>
      <c r="E289" s="22">
        <v>77.18</v>
      </c>
      <c r="F289" s="23">
        <f>D289*0.2</f>
        <v>28.700000000000003</v>
      </c>
      <c r="G289" s="22">
        <f>E289*0.5</f>
        <v>38.59</v>
      </c>
      <c r="H289" s="23">
        <f>SUM(F289:G289)</f>
        <v>67.29</v>
      </c>
      <c r="I289" s="22">
        <v>4</v>
      </c>
      <c r="J289" s="22"/>
    </row>
    <row r="290" spans="1:10" s="3" customFormat="1" ht="19.5" customHeight="1">
      <c r="A290" s="30" t="s">
        <v>414</v>
      </c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ht="40.5">
      <c r="A291" s="15" t="s">
        <v>2</v>
      </c>
      <c r="B291" s="36" t="s">
        <v>3</v>
      </c>
      <c r="C291" s="15" t="s">
        <v>4</v>
      </c>
      <c r="D291" s="15" t="s">
        <v>5</v>
      </c>
      <c r="E291" s="17" t="s">
        <v>6</v>
      </c>
      <c r="F291" s="17" t="s">
        <v>7</v>
      </c>
      <c r="G291" s="17" t="s">
        <v>8</v>
      </c>
      <c r="H291" s="17" t="s">
        <v>9</v>
      </c>
      <c r="I291" s="17" t="s">
        <v>10</v>
      </c>
      <c r="J291" s="41" t="s">
        <v>11</v>
      </c>
    </row>
    <row r="292" spans="1:10" ht="19.5" customHeight="1">
      <c r="A292" s="22">
        <v>1</v>
      </c>
      <c r="B292" s="16" t="s">
        <v>415</v>
      </c>
      <c r="C292" s="47" t="s">
        <v>406</v>
      </c>
      <c r="D292" s="16" t="s">
        <v>372</v>
      </c>
      <c r="E292" s="22">
        <v>83.66</v>
      </c>
      <c r="F292" s="23">
        <f aca="true" t="shared" si="34" ref="F292:F297">D292*0.2</f>
        <v>41.6</v>
      </c>
      <c r="G292" s="22">
        <f aca="true" t="shared" si="35" ref="G292:G297">E292*0.5</f>
        <v>41.83</v>
      </c>
      <c r="H292" s="23">
        <f aca="true" t="shared" si="36" ref="H292:H297">SUM(F292:G292)</f>
        <v>83.43</v>
      </c>
      <c r="I292" s="22">
        <v>1</v>
      </c>
      <c r="J292" s="27" t="s">
        <v>15</v>
      </c>
    </row>
    <row r="293" spans="1:10" ht="19.5" customHeight="1">
      <c r="A293" s="22">
        <v>2</v>
      </c>
      <c r="B293" s="16" t="s">
        <v>416</v>
      </c>
      <c r="C293" s="47" t="s">
        <v>406</v>
      </c>
      <c r="D293" s="16" t="s">
        <v>230</v>
      </c>
      <c r="E293" s="22">
        <v>83.04</v>
      </c>
      <c r="F293" s="23">
        <f t="shared" si="34"/>
        <v>41.7</v>
      </c>
      <c r="G293" s="22">
        <f t="shared" si="35"/>
        <v>41.52</v>
      </c>
      <c r="H293" s="23">
        <f t="shared" si="36"/>
        <v>83.22</v>
      </c>
      <c r="I293" s="22">
        <v>2</v>
      </c>
      <c r="J293" s="27" t="s">
        <v>15</v>
      </c>
    </row>
    <row r="294" spans="1:10" ht="19.5" customHeight="1">
      <c r="A294" s="22">
        <v>3</v>
      </c>
      <c r="B294" s="16" t="s">
        <v>417</v>
      </c>
      <c r="C294" s="47" t="s">
        <v>406</v>
      </c>
      <c r="D294" s="16" t="s">
        <v>418</v>
      </c>
      <c r="E294" s="22">
        <v>82.1</v>
      </c>
      <c r="F294" s="23">
        <f t="shared" si="34"/>
        <v>39.1</v>
      </c>
      <c r="G294" s="22">
        <f t="shared" si="35"/>
        <v>41.05</v>
      </c>
      <c r="H294" s="23">
        <f t="shared" si="36"/>
        <v>80.15</v>
      </c>
      <c r="I294" s="22">
        <v>3</v>
      </c>
      <c r="J294" s="22"/>
    </row>
    <row r="295" spans="1:10" ht="19.5" customHeight="1">
      <c r="A295" s="22">
        <v>4</v>
      </c>
      <c r="B295" s="16" t="s">
        <v>419</v>
      </c>
      <c r="C295" s="47" t="s">
        <v>406</v>
      </c>
      <c r="D295" s="16" t="s">
        <v>17</v>
      </c>
      <c r="E295" s="22">
        <v>81.9</v>
      </c>
      <c r="F295" s="23">
        <f t="shared" si="34"/>
        <v>38</v>
      </c>
      <c r="G295" s="22">
        <f t="shared" si="35"/>
        <v>40.95</v>
      </c>
      <c r="H295" s="23">
        <f t="shared" si="36"/>
        <v>78.95</v>
      </c>
      <c r="I295" s="22">
        <v>4</v>
      </c>
      <c r="J295" s="22"/>
    </row>
    <row r="296" spans="1:10" ht="19.5" customHeight="1">
      <c r="A296" s="22">
        <v>5</v>
      </c>
      <c r="B296" s="16" t="s">
        <v>420</v>
      </c>
      <c r="C296" s="47" t="s">
        <v>406</v>
      </c>
      <c r="D296" s="16" t="s">
        <v>83</v>
      </c>
      <c r="E296" s="22">
        <v>82.48</v>
      </c>
      <c r="F296" s="23">
        <f t="shared" si="34"/>
        <v>37.300000000000004</v>
      </c>
      <c r="G296" s="22">
        <f t="shared" si="35"/>
        <v>41.24</v>
      </c>
      <c r="H296" s="23">
        <f t="shared" si="36"/>
        <v>78.54</v>
      </c>
      <c r="I296" s="22">
        <v>5</v>
      </c>
      <c r="J296" s="22"/>
    </row>
    <row r="297" spans="1:10" ht="19.5" customHeight="1">
      <c r="A297" s="22">
        <v>6</v>
      </c>
      <c r="B297" s="16" t="s">
        <v>421</v>
      </c>
      <c r="C297" s="47" t="s">
        <v>406</v>
      </c>
      <c r="D297" s="16" t="s">
        <v>28</v>
      </c>
      <c r="E297" s="22">
        <v>80.2</v>
      </c>
      <c r="F297" s="23">
        <f t="shared" si="34"/>
        <v>38.400000000000006</v>
      </c>
      <c r="G297" s="22">
        <f t="shared" si="35"/>
        <v>40.1</v>
      </c>
      <c r="H297" s="23">
        <f t="shared" si="36"/>
        <v>78.5</v>
      </c>
      <c r="I297" s="22">
        <v>6</v>
      </c>
      <c r="J297" s="22"/>
    </row>
    <row r="298" spans="1:10" s="3" customFormat="1" ht="19.5" customHeight="1">
      <c r="A298" s="30" t="s">
        <v>422</v>
      </c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ht="40.5">
      <c r="A299" s="15" t="s">
        <v>2</v>
      </c>
      <c r="B299" s="36" t="s">
        <v>3</v>
      </c>
      <c r="C299" s="15" t="s">
        <v>4</v>
      </c>
      <c r="D299" s="15" t="s">
        <v>5</v>
      </c>
      <c r="E299" s="17" t="s">
        <v>6</v>
      </c>
      <c r="F299" s="17" t="s">
        <v>7</v>
      </c>
      <c r="G299" s="17" t="s">
        <v>8</v>
      </c>
      <c r="H299" s="17" t="s">
        <v>9</v>
      </c>
      <c r="I299" s="17" t="s">
        <v>10</v>
      </c>
      <c r="J299" s="17" t="s">
        <v>11</v>
      </c>
    </row>
    <row r="300" spans="1:10" ht="19.5" customHeight="1">
      <c r="A300" s="22">
        <v>1</v>
      </c>
      <c r="B300" s="16" t="s">
        <v>423</v>
      </c>
      <c r="C300" s="47" t="s">
        <v>406</v>
      </c>
      <c r="D300" s="16" t="s">
        <v>126</v>
      </c>
      <c r="E300" s="22">
        <v>80.92</v>
      </c>
      <c r="F300" s="23">
        <f>D300*0.2</f>
        <v>40.900000000000006</v>
      </c>
      <c r="G300" s="22">
        <f>E300*0.5</f>
        <v>40.46</v>
      </c>
      <c r="H300" s="23">
        <f>SUM(F300:G300)</f>
        <v>81.36000000000001</v>
      </c>
      <c r="I300" s="22">
        <v>1</v>
      </c>
      <c r="J300" s="27" t="s">
        <v>15</v>
      </c>
    </row>
    <row r="301" spans="1:10" ht="19.5" customHeight="1">
      <c r="A301" s="22">
        <v>2</v>
      </c>
      <c r="B301" s="16" t="s">
        <v>424</v>
      </c>
      <c r="C301" s="47" t="s">
        <v>406</v>
      </c>
      <c r="D301" s="16" t="s">
        <v>425</v>
      </c>
      <c r="E301" s="22">
        <v>79.48</v>
      </c>
      <c r="F301" s="23">
        <f>D301*0.2</f>
        <v>39.6</v>
      </c>
      <c r="G301" s="22">
        <f>E301*0.5</f>
        <v>39.74</v>
      </c>
      <c r="H301" s="23">
        <f>SUM(F301:G301)</f>
        <v>79.34</v>
      </c>
      <c r="I301" s="22">
        <v>2</v>
      </c>
      <c r="J301" s="27" t="s">
        <v>15</v>
      </c>
    </row>
    <row r="302" spans="1:10" ht="19.5" customHeight="1">
      <c r="A302" s="22">
        <v>3</v>
      </c>
      <c r="B302" s="16" t="s">
        <v>426</v>
      </c>
      <c r="C302" s="47" t="s">
        <v>406</v>
      </c>
      <c r="D302" s="16" t="s">
        <v>427</v>
      </c>
      <c r="E302" s="22">
        <v>82.52</v>
      </c>
      <c r="F302" s="23">
        <f>D302*0.2</f>
        <v>37.6</v>
      </c>
      <c r="G302" s="22">
        <f>E302*0.5</f>
        <v>41.26</v>
      </c>
      <c r="H302" s="23">
        <f>SUM(F302:G302)</f>
        <v>78.86</v>
      </c>
      <c r="I302" s="22">
        <v>3</v>
      </c>
      <c r="J302" s="22"/>
    </row>
    <row r="303" spans="1:10" ht="19.5" customHeight="1">
      <c r="A303" s="15">
        <v>4</v>
      </c>
      <c r="B303" s="16" t="s">
        <v>428</v>
      </c>
      <c r="C303" s="47" t="s">
        <v>406</v>
      </c>
      <c r="D303" s="16" t="s">
        <v>323</v>
      </c>
      <c r="E303" s="17">
        <v>79.08</v>
      </c>
      <c r="F303" s="13">
        <f>D303*0.2</f>
        <v>21.5</v>
      </c>
      <c r="G303" s="22">
        <f>E303*0.5</f>
        <v>39.54</v>
      </c>
      <c r="H303" s="23">
        <f>SUM(F303:G303)</f>
        <v>61.04</v>
      </c>
      <c r="I303" s="17">
        <v>4</v>
      </c>
      <c r="J303" s="17"/>
    </row>
    <row r="304" spans="1:10" s="3" customFormat="1" ht="19.5" customHeight="1">
      <c r="A304" s="30" t="s">
        <v>429</v>
      </c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ht="40.5">
      <c r="A305" s="15" t="s">
        <v>2</v>
      </c>
      <c r="B305" s="36" t="s">
        <v>3</v>
      </c>
      <c r="C305" s="15" t="s">
        <v>4</v>
      </c>
      <c r="D305" s="15" t="s">
        <v>5</v>
      </c>
      <c r="E305" s="17" t="s">
        <v>6</v>
      </c>
      <c r="F305" s="17" t="s">
        <v>430</v>
      </c>
      <c r="G305" s="17" t="s">
        <v>431</v>
      </c>
      <c r="H305" s="17" t="s">
        <v>9</v>
      </c>
      <c r="I305" s="17" t="s">
        <v>10</v>
      </c>
      <c r="J305" s="41" t="s">
        <v>11</v>
      </c>
    </row>
    <row r="306" spans="1:10" s="1" customFormat="1" ht="19.5" customHeight="1">
      <c r="A306" s="10">
        <v>1</v>
      </c>
      <c r="B306" s="16" t="s">
        <v>432</v>
      </c>
      <c r="C306" s="47" t="s">
        <v>433</v>
      </c>
      <c r="D306" s="16" t="s">
        <v>434</v>
      </c>
      <c r="E306" s="10">
        <v>83.28</v>
      </c>
      <c r="F306" s="13">
        <f aca="true" t="shared" si="37" ref="F306:F311">D306*0.16</f>
        <v>31.04</v>
      </c>
      <c r="G306" s="10">
        <v>49.97</v>
      </c>
      <c r="H306" s="13">
        <f aca="true" t="shared" si="38" ref="H306:H311">SUM(F306:G306)</f>
        <v>81.00999999999999</v>
      </c>
      <c r="I306" s="10">
        <v>1</v>
      </c>
      <c r="J306" s="27" t="s">
        <v>15</v>
      </c>
    </row>
    <row r="307" spans="1:10" s="1" customFormat="1" ht="19.5" customHeight="1">
      <c r="A307" s="10">
        <v>2</v>
      </c>
      <c r="B307" s="16" t="s">
        <v>435</v>
      </c>
      <c r="C307" s="47" t="s">
        <v>433</v>
      </c>
      <c r="D307" s="16" t="s">
        <v>159</v>
      </c>
      <c r="E307" s="10">
        <v>82.22</v>
      </c>
      <c r="F307" s="13">
        <f t="shared" si="37"/>
        <v>30</v>
      </c>
      <c r="G307" s="13">
        <f>E307*0.6</f>
        <v>49.332</v>
      </c>
      <c r="H307" s="13">
        <f t="shared" si="38"/>
        <v>79.332</v>
      </c>
      <c r="I307" s="10">
        <v>2</v>
      </c>
      <c r="J307" s="27" t="s">
        <v>15</v>
      </c>
    </row>
    <row r="308" spans="1:10" s="1" customFormat="1" ht="19.5" customHeight="1">
      <c r="A308" s="10">
        <v>3</v>
      </c>
      <c r="B308" s="16" t="s">
        <v>436</v>
      </c>
      <c r="C308" s="47" t="s">
        <v>433</v>
      </c>
      <c r="D308" s="16" t="s">
        <v>285</v>
      </c>
      <c r="E308" s="10">
        <v>84.36</v>
      </c>
      <c r="F308" s="13">
        <f t="shared" si="37"/>
        <v>26.96</v>
      </c>
      <c r="G308" s="13">
        <f>E308*0.6</f>
        <v>50.616</v>
      </c>
      <c r="H308" s="13">
        <f t="shared" si="38"/>
        <v>77.576</v>
      </c>
      <c r="I308" s="10">
        <v>3</v>
      </c>
      <c r="J308" s="43"/>
    </row>
    <row r="309" spans="1:10" s="1" customFormat="1" ht="19.5" customHeight="1">
      <c r="A309" s="10">
        <v>4</v>
      </c>
      <c r="B309" s="16" t="s">
        <v>437</v>
      </c>
      <c r="C309" s="47" t="s">
        <v>433</v>
      </c>
      <c r="D309" s="16" t="s">
        <v>438</v>
      </c>
      <c r="E309" s="10">
        <v>81.98</v>
      </c>
      <c r="F309" s="13">
        <f t="shared" si="37"/>
        <v>26.48</v>
      </c>
      <c r="G309" s="13">
        <f>E309*0.6</f>
        <v>49.188</v>
      </c>
      <c r="H309" s="13">
        <f t="shared" si="38"/>
        <v>75.668</v>
      </c>
      <c r="I309" s="10">
        <v>4</v>
      </c>
      <c r="J309" s="43"/>
    </row>
    <row r="310" spans="1:10" s="1" customFormat="1" ht="19.5" customHeight="1">
      <c r="A310" s="10">
        <v>5</v>
      </c>
      <c r="B310" s="16" t="s">
        <v>439</v>
      </c>
      <c r="C310" s="47" t="s">
        <v>433</v>
      </c>
      <c r="D310" s="16" t="s">
        <v>440</v>
      </c>
      <c r="E310" s="10">
        <v>81.42</v>
      </c>
      <c r="F310" s="13">
        <f t="shared" si="37"/>
        <v>25.76</v>
      </c>
      <c r="G310" s="13">
        <f>E310*0.6</f>
        <v>48.852</v>
      </c>
      <c r="H310" s="13">
        <f t="shared" si="38"/>
        <v>74.612</v>
      </c>
      <c r="I310" s="10">
        <v>5</v>
      </c>
      <c r="J310" s="10"/>
    </row>
    <row r="311" spans="1:10" ht="19.5" customHeight="1">
      <c r="A311" s="10">
        <v>6</v>
      </c>
      <c r="B311" s="16" t="s">
        <v>441</v>
      </c>
      <c r="C311" s="47" t="s">
        <v>433</v>
      </c>
      <c r="D311" s="16" t="s">
        <v>442</v>
      </c>
      <c r="E311" s="10">
        <v>79.34</v>
      </c>
      <c r="F311" s="13">
        <f t="shared" si="37"/>
        <v>24.64</v>
      </c>
      <c r="G311" s="13">
        <f>E311*0.6</f>
        <v>47.604</v>
      </c>
      <c r="H311" s="13">
        <f t="shared" si="38"/>
        <v>72.244</v>
      </c>
      <c r="I311" s="10">
        <v>6</v>
      </c>
      <c r="J311" s="50"/>
    </row>
    <row r="312" spans="1:10" s="3" customFormat="1" ht="19.5" customHeight="1">
      <c r="A312" s="30" t="s">
        <v>443</v>
      </c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ht="46.5" customHeight="1">
      <c r="A313" s="15" t="s">
        <v>2</v>
      </c>
      <c r="B313" s="36" t="s">
        <v>3</v>
      </c>
      <c r="C313" s="15" t="s">
        <v>4</v>
      </c>
      <c r="D313" s="15" t="s">
        <v>5</v>
      </c>
      <c r="E313" s="17" t="s">
        <v>6</v>
      </c>
      <c r="F313" s="17" t="s">
        <v>430</v>
      </c>
      <c r="G313" s="17" t="s">
        <v>431</v>
      </c>
      <c r="H313" s="17" t="s">
        <v>9</v>
      </c>
      <c r="I313" s="17" t="s">
        <v>10</v>
      </c>
      <c r="J313" s="17" t="s">
        <v>11</v>
      </c>
    </row>
    <row r="314" spans="1:10" ht="19.5" customHeight="1">
      <c r="A314" s="10">
        <v>1</v>
      </c>
      <c r="B314" s="16" t="s">
        <v>444</v>
      </c>
      <c r="C314" s="15" t="s">
        <v>445</v>
      </c>
      <c r="D314" s="48" t="s">
        <v>446</v>
      </c>
      <c r="E314" s="10">
        <v>92.92</v>
      </c>
      <c r="F314" s="13">
        <f aca="true" t="shared" si="39" ref="F314:F319">D314*0.16</f>
        <v>29.6</v>
      </c>
      <c r="G314" s="49">
        <f aca="true" t="shared" si="40" ref="G314:G319">E314*0.6</f>
        <v>55.752</v>
      </c>
      <c r="H314" s="49">
        <f aca="true" t="shared" si="41" ref="H314:H319">SUM(F314:G314)</f>
        <v>85.352</v>
      </c>
      <c r="I314" s="10">
        <v>1</v>
      </c>
      <c r="J314" s="27" t="s">
        <v>15</v>
      </c>
    </row>
    <row r="315" spans="1:10" ht="19.5" customHeight="1">
      <c r="A315" s="10">
        <v>2</v>
      </c>
      <c r="B315" s="16" t="s">
        <v>447</v>
      </c>
      <c r="C315" s="15" t="s">
        <v>445</v>
      </c>
      <c r="D315" s="48" t="s">
        <v>275</v>
      </c>
      <c r="E315" s="10">
        <v>92.74</v>
      </c>
      <c r="F315" s="13">
        <f t="shared" si="39"/>
        <v>28.96</v>
      </c>
      <c r="G315" s="49">
        <f t="shared" si="40"/>
        <v>55.644</v>
      </c>
      <c r="H315" s="49">
        <f t="shared" si="41"/>
        <v>84.604</v>
      </c>
      <c r="I315" s="10">
        <v>2</v>
      </c>
      <c r="J315" s="27" t="s">
        <v>15</v>
      </c>
    </row>
    <row r="316" spans="1:10" ht="19.5" customHeight="1">
      <c r="A316" s="10">
        <v>3</v>
      </c>
      <c r="B316" s="16" t="s">
        <v>448</v>
      </c>
      <c r="C316" s="15" t="s">
        <v>445</v>
      </c>
      <c r="D316" s="48" t="s">
        <v>449</v>
      </c>
      <c r="E316" s="10">
        <v>87.64</v>
      </c>
      <c r="F316" s="13">
        <f t="shared" si="39"/>
        <v>27.36</v>
      </c>
      <c r="G316" s="49">
        <f t="shared" si="40"/>
        <v>52.583999999999996</v>
      </c>
      <c r="H316" s="49">
        <f t="shared" si="41"/>
        <v>79.94399999999999</v>
      </c>
      <c r="I316" s="10">
        <v>3</v>
      </c>
      <c r="J316" s="51"/>
    </row>
    <row r="317" spans="1:10" ht="19.5" customHeight="1">
      <c r="A317" s="10">
        <v>4</v>
      </c>
      <c r="B317" s="16" t="s">
        <v>450</v>
      </c>
      <c r="C317" s="15" t="s">
        <v>445</v>
      </c>
      <c r="D317" s="48" t="s">
        <v>451</v>
      </c>
      <c r="E317" s="10">
        <v>84.96</v>
      </c>
      <c r="F317" s="13">
        <f t="shared" si="39"/>
        <v>28.64</v>
      </c>
      <c r="G317" s="49">
        <f t="shared" si="40"/>
        <v>50.97599999999999</v>
      </c>
      <c r="H317" s="49">
        <f t="shared" si="41"/>
        <v>79.61599999999999</v>
      </c>
      <c r="I317" s="10">
        <v>4</v>
      </c>
      <c r="J317" s="51"/>
    </row>
    <row r="318" spans="1:10" ht="19.5" customHeight="1">
      <c r="A318" s="10">
        <v>5</v>
      </c>
      <c r="B318" s="16" t="s">
        <v>452</v>
      </c>
      <c r="C318" s="15" t="s">
        <v>445</v>
      </c>
      <c r="D318" s="48" t="s">
        <v>453</v>
      </c>
      <c r="E318" s="10">
        <v>85.08</v>
      </c>
      <c r="F318" s="13">
        <f t="shared" si="39"/>
        <v>27.68</v>
      </c>
      <c r="G318" s="49">
        <f t="shared" si="40"/>
        <v>51.047999999999995</v>
      </c>
      <c r="H318" s="49">
        <f t="shared" si="41"/>
        <v>78.728</v>
      </c>
      <c r="I318" s="10">
        <v>5</v>
      </c>
      <c r="J318" s="51"/>
    </row>
    <row r="319" spans="1:10" ht="19.5" customHeight="1">
      <c r="A319" s="10">
        <v>6</v>
      </c>
      <c r="B319" s="16" t="s">
        <v>454</v>
      </c>
      <c r="C319" s="15" t="s">
        <v>445</v>
      </c>
      <c r="D319" s="48" t="s">
        <v>330</v>
      </c>
      <c r="E319" s="10">
        <v>86.68</v>
      </c>
      <c r="F319" s="13">
        <f t="shared" si="39"/>
        <v>26.32</v>
      </c>
      <c r="G319" s="49">
        <f t="shared" si="40"/>
        <v>52.008</v>
      </c>
      <c r="H319" s="49">
        <f t="shared" si="41"/>
        <v>78.328</v>
      </c>
      <c r="I319" s="10">
        <v>6</v>
      </c>
      <c r="J319" s="51"/>
    </row>
    <row r="320" spans="1:10" s="3" customFormat="1" ht="19.5" customHeight="1">
      <c r="A320" s="30" t="s">
        <v>455</v>
      </c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ht="46.5" customHeight="1">
      <c r="A321" s="15" t="s">
        <v>2</v>
      </c>
      <c r="B321" s="36" t="s">
        <v>3</v>
      </c>
      <c r="C321" s="15" t="s">
        <v>4</v>
      </c>
      <c r="D321" s="15" t="s">
        <v>5</v>
      </c>
      <c r="E321" s="17" t="s">
        <v>6</v>
      </c>
      <c r="F321" s="17" t="s">
        <v>430</v>
      </c>
      <c r="G321" s="17" t="s">
        <v>431</v>
      </c>
      <c r="H321" s="17" t="s">
        <v>9</v>
      </c>
      <c r="I321" s="17" t="s">
        <v>10</v>
      </c>
      <c r="J321" s="17" t="s">
        <v>11</v>
      </c>
    </row>
    <row r="322" spans="1:10" ht="19.5" customHeight="1">
      <c r="A322" s="10">
        <v>1</v>
      </c>
      <c r="B322" s="16" t="s">
        <v>456</v>
      </c>
      <c r="C322" s="15" t="s">
        <v>445</v>
      </c>
      <c r="D322" s="48" t="s">
        <v>63</v>
      </c>
      <c r="E322" s="10">
        <v>92.22</v>
      </c>
      <c r="F322" s="13">
        <f aca="true" t="shared" si="42" ref="F322:F327">D322*0.16</f>
        <v>31.44</v>
      </c>
      <c r="G322" s="49">
        <f aca="true" t="shared" si="43" ref="G322:G327">E322*0.6</f>
        <v>55.332</v>
      </c>
      <c r="H322" s="49">
        <f aca="true" t="shared" si="44" ref="H322:H327">SUM(F322:G322)</f>
        <v>86.772</v>
      </c>
      <c r="I322" s="10">
        <v>1</v>
      </c>
      <c r="J322" s="27" t="s">
        <v>15</v>
      </c>
    </row>
    <row r="323" spans="1:10" ht="19.5" customHeight="1">
      <c r="A323" s="10">
        <v>2</v>
      </c>
      <c r="B323" s="16" t="s">
        <v>457</v>
      </c>
      <c r="C323" s="15" t="s">
        <v>445</v>
      </c>
      <c r="D323" s="48" t="s">
        <v>107</v>
      </c>
      <c r="E323" s="10">
        <v>93.46</v>
      </c>
      <c r="F323" s="13">
        <f t="shared" si="42"/>
        <v>28.400000000000002</v>
      </c>
      <c r="G323" s="49">
        <f t="shared" si="43"/>
        <v>56.07599999999999</v>
      </c>
      <c r="H323" s="49">
        <f t="shared" si="44"/>
        <v>84.476</v>
      </c>
      <c r="I323" s="10">
        <v>2</v>
      </c>
      <c r="J323" s="27" t="s">
        <v>15</v>
      </c>
    </row>
    <row r="324" spans="1:10" ht="19.5" customHeight="1">
      <c r="A324" s="10">
        <v>3</v>
      </c>
      <c r="B324" s="16" t="s">
        <v>458</v>
      </c>
      <c r="C324" s="15" t="s">
        <v>445</v>
      </c>
      <c r="D324" s="48" t="s">
        <v>409</v>
      </c>
      <c r="E324" s="10">
        <v>91.38</v>
      </c>
      <c r="F324" s="13">
        <f t="shared" si="42"/>
        <v>28.72</v>
      </c>
      <c r="G324" s="49">
        <f t="shared" si="43"/>
        <v>54.827999999999996</v>
      </c>
      <c r="H324" s="49">
        <f t="shared" si="44"/>
        <v>83.548</v>
      </c>
      <c r="I324" s="10">
        <v>3</v>
      </c>
      <c r="J324" s="51"/>
    </row>
    <row r="325" spans="1:10" ht="19.5" customHeight="1">
      <c r="A325" s="10">
        <v>4</v>
      </c>
      <c r="B325" s="16" t="s">
        <v>459</v>
      </c>
      <c r="C325" s="15" t="s">
        <v>445</v>
      </c>
      <c r="D325" s="48" t="s">
        <v>32</v>
      </c>
      <c r="E325" s="10">
        <v>87.2</v>
      </c>
      <c r="F325" s="13">
        <f t="shared" si="42"/>
        <v>29.28</v>
      </c>
      <c r="G325" s="49">
        <f t="shared" si="43"/>
        <v>52.32</v>
      </c>
      <c r="H325" s="49">
        <f t="shared" si="44"/>
        <v>81.6</v>
      </c>
      <c r="I325" s="10">
        <v>4</v>
      </c>
      <c r="J325" s="51"/>
    </row>
    <row r="326" spans="1:10" ht="19.5" customHeight="1">
      <c r="A326" s="10">
        <v>5</v>
      </c>
      <c r="B326" s="16" t="s">
        <v>460</v>
      </c>
      <c r="C326" s="15" t="s">
        <v>445</v>
      </c>
      <c r="D326" s="48" t="s">
        <v>285</v>
      </c>
      <c r="E326" s="10">
        <v>87.54</v>
      </c>
      <c r="F326" s="13">
        <f t="shared" si="42"/>
        <v>26.96</v>
      </c>
      <c r="G326" s="49">
        <f t="shared" si="43"/>
        <v>52.524</v>
      </c>
      <c r="H326" s="49">
        <f t="shared" si="44"/>
        <v>79.48400000000001</v>
      </c>
      <c r="I326" s="10">
        <v>5</v>
      </c>
      <c r="J326" s="51"/>
    </row>
    <row r="327" spans="1:10" ht="19.5" customHeight="1">
      <c r="A327" s="10">
        <v>6</v>
      </c>
      <c r="B327" s="16" t="s">
        <v>461</v>
      </c>
      <c r="C327" s="15" t="s">
        <v>445</v>
      </c>
      <c r="D327" s="48" t="s">
        <v>409</v>
      </c>
      <c r="E327" s="10">
        <v>80.7</v>
      </c>
      <c r="F327" s="13">
        <f t="shared" si="42"/>
        <v>28.72</v>
      </c>
      <c r="G327" s="49">
        <f t="shared" si="43"/>
        <v>48.42</v>
      </c>
      <c r="H327" s="49">
        <f t="shared" si="44"/>
        <v>77.14</v>
      </c>
      <c r="I327" s="10">
        <v>6</v>
      </c>
      <c r="J327" s="51"/>
    </row>
    <row r="328" spans="1:10" s="3" customFormat="1" ht="19.5" customHeight="1">
      <c r="A328" s="30" t="s">
        <v>462</v>
      </c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ht="43.5" customHeight="1">
      <c r="A329" s="15" t="s">
        <v>2</v>
      </c>
      <c r="B329" s="36" t="s">
        <v>3</v>
      </c>
      <c r="C329" s="15" t="s">
        <v>4</v>
      </c>
      <c r="D329" s="15" t="s">
        <v>5</v>
      </c>
      <c r="E329" s="17" t="s">
        <v>6</v>
      </c>
      <c r="F329" s="17" t="s">
        <v>430</v>
      </c>
      <c r="G329" s="17" t="s">
        <v>431</v>
      </c>
      <c r="H329" s="17" t="s">
        <v>9</v>
      </c>
      <c r="I329" s="17" t="s">
        <v>10</v>
      </c>
      <c r="J329" s="17" t="s">
        <v>11</v>
      </c>
    </row>
    <row r="330" spans="1:10" ht="19.5" customHeight="1">
      <c r="A330" s="15">
        <v>1</v>
      </c>
      <c r="B330" s="16" t="s">
        <v>463</v>
      </c>
      <c r="C330" s="15" t="s">
        <v>445</v>
      </c>
      <c r="D330" s="16" t="s">
        <v>242</v>
      </c>
      <c r="E330" s="17">
        <v>92.26</v>
      </c>
      <c r="F330" s="13">
        <f aca="true" t="shared" si="45" ref="F330:F335">D330*0.16</f>
        <v>30.96</v>
      </c>
      <c r="G330" s="18">
        <f aca="true" t="shared" si="46" ref="G330:G335">E330*0.6</f>
        <v>55.356</v>
      </c>
      <c r="H330" s="18">
        <f aca="true" t="shared" si="47" ref="H330:H335">SUM(F330:G330)</f>
        <v>86.316</v>
      </c>
      <c r="I330" s="17">
        <v>1</v>
      </c>
      <c r="J330" s="27" t="s">
        <v>15</v>
      </c>
    </row>
    <row r="331" spans="1:10" ht="19.5" customHeight="1">
      <c r="A331" s="15">
        <v>2</v>
      </c>
      <c r="B331" s="16" t="s">
        <v>464</v>
      </c>
      <c r="C331" s="15" t="s">
        <v>445</v>
      </c>
      <c r="D331" s="16" t="s">
        <v>376</v>
      </c>
      <c r="E331" s="17">
        <v>92.28</v>
      </c>
      <c r="F331" s="13">
        <f t="shared" si="45"/>
        <v>27.6</v>
      </c>
      <c r="G331" s="18">
        <f t="shared" si="46"/>
        <v>55.368</v>
      </c>
      <c r="H331" s="18">
        <f t="shared" si="47"/>
        <v>82.968</v>
      </c>
      <c r="I331" s="17">
        <v>2</v>
      </c>
      <c r="J331" s="27" t="s">
        <v>15</v>
      </c>
    </row>
    <row r="332" spans="1:10" ht="19.5" customHeight="1">
      <c r="A332" s="15">
        <v>3</v>
      </c>
      <c r="B332" s="16" t="s">
        <v>465</v>
      </c>
      <c r="C332" s="52" t="s">
        <v>445</v>
      </c>
      <c r="D332" s="16" t="s">
        <v>466</v>
      </c>
      <c r="E332" s="53">
        <v>91.98</v>
      </c>
      <c r="F332" s="54">
        <f t="shared" si="45"/>
        <v>27.04</v>
      </c>
      <c r="G332" s="55">
        <f t="shared" si="46"/>
        <v>55.188</v>
      </c>
      <c r="H332" s="55">
        <f t="shared" si="47"/>
        <v>82.22800000000001</v>
      </c>
      <c r="I332" s="53">
        <v>3</v>
      </c>
      <c r="J332" s="58"/>
    </row>
    <row r="333" spans="1:10" ht="19.5" customHeight="1">
      <c r="A333" s="15">
        <v>4</v>
      </c>
      <c r="B333" s="16" t="s">
        <v>467</v>
      </c>
      <c r="C333" s="15" t="s">
        <v>445</v>
      </c>
      <c r="D333" s="16" t="s">
        <v>381</v>
      </c>
      <c r="E333" s="10">
        <v>85.62</v>
      </c>
      <c r="F333" s="13">
        <f t="shared" si="45"/>
        <v>26.8</v>
      </c>
      <c r="G333" s="18">
        <f t="shared" si="46"/>
        <v>51.372</v>
      </c>
      <c r="H333" s="18">
        <f t="shared" si="47"/>
        <v>78.172</v>
      </c>
      <c r="I333" s="10">
        <v>4</v>
      </c>
      <c r="J333" s="51"/>
    </row>
    <row r="334" spans="1:10" ht="19.5" customHeight="1">
      <c r="A334" s="15">
        <v>5</v>
      </c>
      <c r="B334" s="16" t="s">
        <v>468</v>
      </c>
      <c r="C334" s="15" t="s">
        <v>445</v>
      </c>
      <c r="D334" s="16" t="s">
        <v>469</v>
      </c>
      <c r="E334" s="17">
        <v>84.1</v>
      </c>
      <c r="F334" s="13">
        <f t="shared" si="45"/>
        <v>27.12</v>
      </c>
      <c r="G334" s="18">
        <f t="shared" si="46"/>
        <v>50.459999999999994</v>
      </c>
      <c r="H334" s="18">
        <f t="shared" si="47"/>
        <v>77.58</v>
      </c>
      <c r="I334" s="17">
        <v>5</v>
      </c>
      <c r="J334" s="17"/>
    </row>
    <row r="335" spans="1:10" ht="19.5" customHeight="1">
      <c r="A335" s="15">
        <v>6</v>
      </c>
      <c r="B335" s="16" t="s">
        <v>470</v>
      </c>
      <c r="C335" s="15" t="s">
        <v>445</v>
      </c>
      <c r="D335" s="16" t="s">
        <v>471</v>
      </c>
      <c r="E335" s="10">
        <v>85.12</v>
      </c>
      <c r="F335" s="13">
        <f t="shared" si="45"/>
        <v>25.12</v>
      </c>
      <c r="G335" s="18">
        <f t="shared" si="46"/>
        <v>51.072</v>
      </c>
      <c r="H335" s="18">
        <f t="shared" si="47"/>
        <v>76.19200000000001</v>
      </c>
      <c r="I335" s="10">
        <v>6</v>
      </c>
      <c r="J335" s="51"/>
    </row>
    <row r="336" spans="1:10" s="3" customFormat="1" ht="19.5" customHeight="1">
      <c r="A336" s="19" t="s">
        <v>472</v>
      </c>
      <c r="B336" s="19"/>
      <c r="C336" s="19"/>
      <c r="D336" s="19"/>
      <c r="E336" s="19"/>
      <c r="F336" s="19"/>
      <c r="G336" s="19"/>
      <c r="H336" s="19"/>
      <c r="I336" s="19"/>
      <c r="J336" s="19"/>
    </row>
    <row r="337" spans="1:10" ht="40.5">
      <c r="A337" s="15" t="s">
        <v>2</v>
      </c>
      <c r="B337" s="36" t="s">
        <v>3</v>
      </c>
      <c r="C337" s="15" t="s">
        <v>4</v>
      </c>
      <c r="D337" s="15" t="s">
        <v>5</v>
      </c>
      <c r="E337" s="17" t="s">
        <v>6</v>
      </c>
      <c r="F337" s="17" t="s">
        <v>7</v>
      </c>
      <c r="G337" s="17" t="s">
        <v>8</v>
      </c>
      <c r="H337" s="17" t="s">
        <v>9</v>
      </c>
      <c r="I337" s="17" t="s">
        <v>10</v>
      </c>
      <c r="J337" s="41" t="s">
        <v>11</v>
      </c>
    </row>
    <row r="338" spans="1:10" s="1" customFormat="1" ht="30" customHeight="1">
      <c r="A338" s="10">
        <v>1</v>
      </c>
      <c r="B338" s="16" t="s">
        <v>473</v>
      </c>
      <c r="C338" s="47" t="s">
        <v>474</v>
      </c>
      <c r="D338" s="16" t="s">
        <v>129</v>
      </c>
      <c r="E338" s="10">
        <v>87.88</v>
      </c>
      <c r="F338" s="13">
        <f>D338*0.2</f>
        <v>39.400000000000006</v>
      </c>
      <c r="G338" s="10">
        <f>E338*0.5</f>
        <v>43.94</v>
      </c>
      <c r="H338" s="13">
        <f>SUM(F338:G338)</f>
        <v>83.34</v>
      </c>
      <c r="I338" s="10">
        <v>1</v>
      </c>
      <c r="J338" s="27" t="s">
        <v>15</v>
      </c>
    </row>
    <row r="339" spans="1:10" s="1" customFormat="1" ht="30" customHeight="1">
      <c r="A339" s="10">
        <v>2</v>
      </c>
      <c r="B339" s="16" t="s">
        <v>475</v>
      </c>
      <c r="C339" s="47" t="s">
        <v>474</v>
      </c>
      <c r="D339" s="16" t="s">
        <v>438</v>
      </c>
      <c r="E339" s="10">
        <v>85.36</v>
      </c>
      <c r="F339" s="13">
        <f>D339*0.2</f>
        <v>33.1</v>
      </c>
      <c r="G339" s="10">
        <f>E339*0.5</f>
        <v>42.68</v>
      </c>
      <c r="H339" s="13">
        <f>SUM(F339:G339)</f>
        <v>75.78</v>
      </c>
      <c r="I339" s="10">
        <v>2</v>
      </c>
      <c r="J339" s="10"/>
    </row>
    <row r="340" spans="1:10" s="1" customFormat="1" ht="30" customHeight="1">
      <c r="A340" s="10">
        <v>3</v>
      </c>
      <c r="B340" s="16" t="s">
        <v>476</v>
      </c>
      <c r="C340" s="47" t="s">
        <v>474</v>
      </c>
      <c r="D340" s="16" t="s">
        <v>477</v>
      </c>
      <c r="E340" s="10">
        <v>82.82</v>
      </c>
      <c r="F340" s="13">
        <f>D340*0.2</f>
        <v>25.5</v>
      </c>
      <c r="G340" s="10">
        <f>E340*0.5</f>
        <v>41.41</v>
      </c>
      <c r="H340" s="13">
        <f>SUM(F340:G340)</f>
        <v>66.91</v>
      </c>
      <c r="I340" s="10">
        <v>3</v>
      </c>
      <c r="J340" s="10"/>
    </row>
    <row r="341" spans="1:10" s="3" customFormat="1" ht="19.5" customHeight="1">
      <c r="A341" s="30" t="s">
        <v>478</v>
      </c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ht="40.5">
      <c r="A342" s="15" t="s">
        <v>2</v>
      </c>
      <c r="B342" s="36" t="s">
        <v>3</v>
      </c>
      <c r="C342" s="15" t="s">
        <v>4</v>
      </c>
      <c r="D342" s="15" t="s">
        <v>5</v>
      </c>
      <c r="E342" s="17" t="s">
        <v>6</v>
      </c>
      <c r="F342" s="17" t="s">
        <v>7</v>
      </c>
      <c r="G342" s="17" t="s">
        <v>8</v>
      </c>
      <c r="H342" s="17" t="s">
        <v>9</v>
      </c>
      <c r="I342" s="17" t="s">
        <v>10</v>
      </c>
      <c r="J342" s="17" t="s">
        <v>11</v>
      </c>
    </row>
    <row r="343" spans="1:10" ht="30" customHeight="1">
      <c r="A343" s="15">
        <v>1</v>
      </c>
      <c r="B343" s="16" t="s">
        <v>479</v>
      </c>
      <c r="C343" s="15" t="s">
        <v>480</v>
      </c>
      <c r="D343" s="16" t="s">
        <v>481</v>
      </c>
      <c r="E343" s="17">
        <v>88.6</v>
      </c>
      <c r="F343" s="13">
        <f>D343*0.2</f>
        <v>43.2</v>
      </c>
      <c r="G343" s="17">
        <f>E343*0.5</f>
        <v>44.3</v>
      </c>
      <c r="H343" s="18">
        <f>SUM(F343:G343)</f>
        <v>87.5</v>
      </c>
      <c r="I343" s="17">
        <v>1</v>
      </c>
      <c r="J343" s="27" t="s">
        <v>15</v>
      </c>
    </row>
    <row r="344" spans="1:10" ht="30" customHeight="1">
      <c r="A344" s="15">
        <v>2</v>
      </c>
      <c r="B344" s="16" t="s">
        <v>482</v>
      </c>
      <c r="C344" s="15" t="s">
        <v>480</v>
      </c>
      <c r="D344" s="16" t="s">
        <v>483</v>
      </c>
      <c r="E344" s="17">
        <v>84.18</v>
      </c>
      <c r="F344" s="13">
        <f>D344*0.2</f>
        <v>42.6</v>
      </c>
      <c r="G344" s="17">
        <f>E344*0.5</f>
        <v>42.09</v>
      </c>
      <c r="H344" s="18">
        <f>SUM(F344:G344)</f>
        <v>84.69</v>
      </c>
      <c r="I344" s="17">
        <v>2</v>
      </c>
      <c r="J344" s="17"/>
    </row>
    <row r="345" spans="1:10" s="1" customFormat="1" ht="30" customHeight="1">
      <c r="A345" s="15">
        <v>3</v>
      </c>
      <c r="B345" s="16" t="s">
        <v>484</v>
      </c>
      <c r="C345" s="15" t="s">
        <v>480</v>
      </c>
      <c r="D345" s="16" t="s">
        <v>485</v>
      </c>
      <c r="E345" s="17">
        <v>88.48</v>
      </c>
      <c r="F345" s="13">
        <f>D345*0.2</f>
        <v>38.400000000000006</v>
      </c>
      <c r="G345" s="17">
        <f>E345*0.5</f>
        <v>44.24</v>
      </c>
      <c r="H345" s="18">
        <f>SUM(F345:G345)</f>
        <v>82.64000000000001</v>
      </c>
      <c r="I345" s="17">
        <v>3</v>
      </c>
      <c r="J345" s="17"/>
    </row>
    <row r="346" spans="1:10" s="3" customFormat="1" ht="19.5" customHeight="1">
      <c r="A346" s="30" t="s">
        <v>486</v>
      </c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ht="45" customHeight="1">
      <c r="A347" s="20" t="s">
        <v>2</v>
      </c>
      <c r="B347" s="21" t="s">
        <v>3</v>
      </c>
      <c r="C347" s="20" t="s">
        <v>4</v>
      </c>
      <c r="D347" s="20" t="s">
        <v>5</v>
      </c>
      <c r="E347" s="20" t="s">
        <v>6</v>
      </c>
      <c r="F347" s="20" t="s">
        <v>430</v>
      </c>
      <c r="G347" s="20" t="s">
        <v>431</v>
      </c>
      <c r="H347" s="20" t="s">
        <v>9</v>
      </c>
      <c r="I347" s="20" t="s">
        <v>10</v>
      </c>
      <c r="J347" s="20" t="s">
        <v>11</v>
      </c>
    </row>
    <row r="348" spans="1:10" ht="19.5" customHeight="1">
      <c r="A348" s="22">
        <v>1</v>
      </c>
      <c r="B348" s="16" t="s">
        <v>487</v>
      </c>
      <c r="C348" s="24" t="s">
        <v>488</v>
      </c>
      <c r="D348" s="16" t="s">
        <v>489</v>
      </c>
      <c r="E348" s="22">
        <v>93.25</v>
      </c>
      <c r="F348" s="23">
        <f>D348*0.16</f>
        <v>30.8</v>
      </c>
      <c r="G348" s="23">
        <f>E348*0.6</f>
        <v>55.949999999999996</v>
      </c>
      <c r="H348" s="56">
        <f>SUM(F348:G348)</f>
        <v>86.75</v>
      </c>
      <c r="I348" s="22">
        <v>1</v>
      </c>
      <c r="J348" s="27" t="s">
        <v>15</v>
      </c>
    </row>
    <row r="349" spans="1:10" ht="19.5" customHeight="1">
      <c r="A349" s="22">
        <v>2</v>
      </c>
      <c r="B349" s="16" t="s">
        <v>490</v>
      </c>
      <c r="C349" s="24" t="s">
        <v>488</v>
      </c>
      <c r="D349" s="16" t="s">
        <v>214</v>
      </c>
      <c r="E349" s="22">
        <v>44.9</v>
      </c>
      <c r="F349" s="23">
        <f>D349*0.16</f>
        <v>22</v>
      </c>
      <c r="G349" s="23">
        <f>E349*0.6</f>
        <v>26.939999999999998</v>
      </c>
      <c r="H349" s="56">
        <f>SUM(F349:G349)</f>
        <v>48.94</v>
      </c>
      <c r="I349" s="22">
        <v>2</v>
      </c>
      <c r="J349" s="59"/>
    </row>
    <row r="350" spans="1:10" ht="19.5" customHeight="1">
      <c r="A350" s="22">
        <v>3</v>
      </c>
      <c r="B350" s="16" t="s">
        <v>491</v>
      </c>
      <c r="C350" s="24" t="s">
        <v>488</v>
      </c>
      <c r="D350" s="16" t="s">
        <v>492</v>
      </c>
      <c r="E350" s="22">
        <v>41.83</v>
      </c>
      <c r="F350" s="23">
        <f>D350*0.16</f>
        <v>16.96</v>
      </c>
      <c r="G350" s="23">
        <f>E350*0.6</f>
        <v>25.098</v>
      </c>
      <c r="H350" s="56">
        <f>SUM(F350:G350)</f>
        <v>42.058</v>
      </c>
      <c r="I350" s="22">
        <v>3</v>
      </c>
      <c r="J350" s="59"/>
    </row>
    <row r="351" spans="1:10" s="3" customFormat="1" ht="19.5" customHeight="1">
      <c r="A351" s="30" t="s">
        <v>493</v>
      </c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ht="34.5" customHeight="1">
      <c r="A352" s="20" t="s">
        <v>2</v>
      </c>
      <c r="B352" s="21" t="s">
        <v>3</v>
      </c>
      <c r="C352" s="20" t="s">
        <v>4</v>
      </c>
      <c r="D352" s="20" t="s">
        <v>5</v>
      </c>
      <c r="E352" s="20" t="s">
        <v>6</v>
      </c>
      <c r="F352" s="20" t="s">
        <v>430</v>
      </c>
      <c r="G352" s="20" t="s">
        <v>431</v>
      </c>
      <c r="H352" s="20" t="s">
        <v>9</v>
      </c>
      <c r="I352" s="20" t="s">
        <v>10</v>
      </c>
      <c r="J352" s="20" t="s">
        <v>11</v>
      </c>
    </row>
    <row r="353" spans="1:10" ht="19.5" customHeight="1">
      <c r="A353" s="15">
        <v>1</v>
      </c>
      <c r="B353" s="16" t="s">
        <v>494</v>
      </c>
      <c r="C353" s="24" t="s">
        <v>488</v>
      </c>
      <c r="D353" s="16" t="s">
        <v>323</v>
      </c>
      <c r="E353" s="17">
        <v>91.28</v>
      </c>
      <c r="F353" s="13">
        <f>D353*0.16</f>
        <v>17.2</v>
      </c>
      <c r="G353" s="25">
        <v>54.77</v>
      </c>
      <c r="H353" s="26">
        <f>SUM(F353:G353)</f>
        <v>71.97</v>
      </c>
      <c r="I353" s="17">
        <v>1</v>
      </c>
      <c r="J353" s="27" t="s">
        <v>15</v>
      </c>
    </row>
    <row r="354" spans="1:10" ht="19.5" customHeight="1">
      <c r="A354" s="15">
        <v>2</v>
      </c>
      <c r="B354" s="16" t="s">
        <v>495</v>
      </c>
      <c r="C354" s="24" t="s">
        <v>488</v>
      </c>
      <c r="D354" s="16" t="s">
        <v>496</v>
      </c>
      <c r="E354" s="25">
        <v>75.59</v>
      </c>
      <c r="F354" s="23">
        <f>D354*0.16</f>
        <v>18.080000000000002</v>
      </c>
      <c r="G354" s="25">
        <v>45.35</v>
      </c>
      <c r="H354" s="26">
        <f>SUM(F354:G354)</f>
        <v>63.43000000000001</v>
      </c>
      <c r="I354" s="25">
        <v>2</v>
      </c>
      <c r="J354" s="25"/>
    </row>
    <row r="355" spans="1:10" ht="19.5" customHeight="1">
      <c r="A355" s="15">
        <v>3</v>
      </c>
      <c r="B355" s="16" t="s">
        <v>497</v>
      </c>
      <c r="C355" s="24" t="s">
        <v>488</v>
      </c>
      <c r="D355" s="16" t="s">
        <v>498</v>
      </c>
      <c r="E355" s="25">
        <v>69</v>
      </c>
      <c r="F355" s="23">
        <f>D355*0.16</f>
        <v>20</v>
      </c>
      <c r="G355" s="25">
        <f>E355*0.6</f>
        <v>41.4</v>
      </c>
      <c r="H355" s="26">
        <f>SUM(F355:G355)</f>
        <v>61.4</v>
      </c>
      <c r="I355" s="25">
        <v>3</v>
      </c>
      <c r="J355" s="25"/>
    </row>
    <row r="356" spans="1:10" s="3" customFormat="1" ht="19.5" customHeight="1">
      <c r="A356" s="30" t="s">
        <v>499</v>
      </c>
      <c r="B356" s="30"/>
      <c r="C356" s="30"/>
      <c r="D356" s="30"/>
      <c r="E356" s="30"/>
      <c r="F356" s="30"/>
      <c r="G356" s="30"/>
      <c r="H356" s="30"/>
      <c r="I356" s="30"/>
      <c r="J356" s="30"/>
    </row>
    <row r="357" spans="1:10" ht="36" customHeight="1">
      <c r="A357" s="20" t="s">
        <v>2</v>
      </c>
      <c r="B357" s="21" t="s">
        <v>3</v>
      </c>
      <c r="C357" s="20" t="s">
        <v>4</v>
      </c>
      <c r="D357" s="20" t="s">
        <v>5</v>
      </c>
      <c r="E357" s="20" t="s">
        <v>6</v>
      </c>
      <c r="F357" s="20" t="s">
        <v>430</v>
      </c>
      <c r="G357" s="20" t="s">
        <v>431</v>
      </c>
      <c r="H357" s="20" t="s">
        <v>9</v>
      </c>
      <c r="I357" s="20" t="s">
        <v>10</v>
      </c>
      <c r="J357" s="20" t="s">
        <v>11</v>
      </c>
    </row>
    <row r="358" spans="1:10" ht="19.5" customHeight="1">
      <c r="A358" s="22">
        <v>1</v>
      </c>
      <c r="B358" s="16" t="s">
        <v>500</v>
      </c>
      <c r="C358" s="24" t="s">
        <v>501</v>
      </c>
      <c r="D358" s="16" t="s">
        <v>502</v>
      </c>
      <c r="E358" s="22">
        <v>66.78</v>
      </c>
      <c r="F358" s="23">
        <f>D358*0.16</f>
        <v>24.080000000000002</v>
      </c>
      <c r="G358" s="56">
        <f>E358*0.6</f>
        <v>40.068</v>
      </c>
      <c r="H358" s="56">
        <f>SUM(F358:G358)</f>
        <v>64.148</v>
      </c>
      <c r="I358" s="22">
        <v>1</v>
      </c>
      <c r="J358" s="27" t="s">
        <v>15</v>
      </c>
    </row>
    <row r="359" spans="1:10" ht="19.5" customHeight="1">
      <c r="A359" s="22">
        <v>2</v>
      </c>
      <c r="B359" s="16" t="s">
        <v>503</v>
      </c>
      <c r="C359" s="24" t="s">
        <v>501</v>
      </c>
      <c r="D359" s="16" t="s">
        <v>23</v>
      </c>
      <c r="E359" s="22">
        <v>50.79</v>
      </c>
      <c r="F359" s="23">
        <f>D359*0.16</f>
        <v>30.48</v>
      </c>
      <c r="G359" s="56">
        <f>E359*0.6</f>
        <v>30.473999999999997</v>
      </c>
      <c r="H359" s="56">
        <f>SUM(F359:G359)</f>
        <v>60.95399999999999</v>
      </c>
      <c r="I359" s="22">
        <v>2</v>
      </c>
      <c r="J359" s="59"/>
    </row>
    <row r="360" spans="1:10" ht="19.5" customHeight="1">
      <c r="A360" s="22">
        <v>3</v>
      </c>
      <c r="B360" s="16" t="s">
        <v>504</v>
      </c>
      <c r="C360" s="24" t="s">
        <v>501</v>
      </c>
      <c r="D360" s="16" t="s">
        <v>505</v>
      </c>
      <c r="E360" s="22">
        <v>50.99</v>
      </c>
      <c r="F360" s="23">
        <f>D360*0.16</f>
        <v>19.52</v>
      </c>
      <c r="G360" s="56">
        <f>E360*0.6</f>
        <v>30.594</v>
      </c>
      <c r="H360" s="56">
        <f>SUM(F360:G360)</f>
        <v>50.114000000000004</v>
      </c>
      <c r="I360" s="22">
        <v>3</v>
      </c>
      <c r="J360" s="59"/>
    </row>
    <row r="361" spans="1:10" s="3" customFormat="1" ht="19.5" customHeight="1">
      <c r="A361" s="30" t="s">
        <v>506</v>
      </c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ht="36.75" customHeight="1">
      <c r="A362" s="20" t="s">
        <v>2</v>
      </c>
      <c r="B362" s="21" t="s">
        <v>3</v>
      </c>
      <c r="C362" s="20" t="s">
        <v>4</v>
      </c>
      <c r="D362" s="20" t="s">
        <v>5</v>
      </c>
      <c r="E362" s="20" t="s">
        <v>6</v>
      </c>
      <c r="F362" s="20" t="s">
        <v>430</v>
      </c>
      <c r="G362" s="20" t="s">
        <v>431</v>
      </c>
      <c r="H362" s="20" t="s">
        <v>9</v>
      </c>
      <c r="I362" s="20" t="s">
        <v>10</v>
      </c>
      <c r="J362" s="20" t="s">
        <v>11</v>
      </c>
    </row>
    <row r="363" spans="1:10" ht="19.5" customHeight="1">
      <c r="A363" s="24">
        <v>1</v>
      </c>
      <c r="B363" s="16" t="s">
        <v>507</v>
      </c>
      <c r="C363" s="24" t="s">
        <v>501</v>
      </c>
      <c r="D363" s="16" t="s">
        <v>303</v>
      </c>
      <c r="E363" s="25">
        <v>71.57</v>
      </c>
      <c r="F363" s="23">
        <f>D363*0.16</f>
        <v>23.28</v>
      </c>
      <c r="G363" s="26">
        <f>E363*0.6</f>
        <v>42.94199999999999</v>
      </c>
      <c r="H363" s="26">
        <f>SUM(F363:G363)</f>
        <v>66.222</v>
      </c>
      <c r="I363" s="25">
        <v>1</v>
      </c>
      <c r="J363" s="27" t="s">
        <v>15</v>
      </c>
    </row>
    <row r="364" spans="1:10" ht="19.5" customHeight="1">
      <c r="A364" s="24">
        <v>2</v>
      </c>
      <c r="B364" s="16" t="s">
        <v>508</v>
      </c>
      <c r="C364" s="15" t="s">
        <v>501</v>
      </c>
      <c r="D364" s="16" t="s">
        <v>509</v>
      </c>
      <c r="E364" s="17">
        <v>66.54</v>
      </c>
      <c r="F364" s="13">
        <f>D364*0.16</f>
        <v>22.400000000000002</v>
      </c>
      <c r="G364" s="26">
        <f>E364*0.6</f>
        <v>39.924</v>
      </c>
      <c r="H364" s="26">
        <f>SUM(F364:G364)</f>
        <v>62.324</v>
      </c>
      <c r="I364" s="17">
        <v>2</v>
      </c>
      <c r="J364" s="17"/>
    </row>
    <row r="365" spans="1:10" ht="19.5" customHeight="1">
      <c r="A365" s="24">
        <v>3</v>
      </c>
      <c r="B365" s="16" t="s">
        <v>510</v>
      </c>
      <c r="C365" s="24" t="s">
        <v>501</v>
      </c>
      <c r="D365" s="16" t="s">
        <v>364</v>
      </c>
      <c r="E365" s="25"/>
      <c r="F365" s="23">
        <f>D365*0.16</f>
        <v>23.68</v>
      </c>
      <c r="G365" s="25"/>
      <c r="H365" s="26">
        <f>SUM(F365:G365)</f>
        <v>23.68</v>
      </c>
      <c r="I365" s="25">
        <v>3</v>
      </c>
      <c r="J365" s="25" t="s">
        <v>78</v>
      </c>
    </row>
    <row r="366" spans="1:10" s="3" customFormat="1" ht="19.5" customHeight="1">
      <c r="A366" s="30" t="s">
        <v>511</v>
      </c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ht="39" customHeight="1">
      <c r="A367" s="20" t="s">
        <v>2</v>
      </c>
      <c r="B367" s="21" t="s">
        <v>3</v>
      </c>
      <c r="C367" s="20" t="s">
        <v>4</v>
      </c>
      <c r="D367" s="20" t="s">
        <v>5</v>
      </c>
      <c r="E367" s="20" t="s">
        <v>6</v>
      </c>
      <c r="F367" s="20" t="s">
        <v>430</v>
      </c>
      <c r="G367" s="20" t="s">
        <v>431</v>
      </c>
      <c r="H367" s="20" t="s">
        <v>9</v>
      </c>
      <c r="I367" s="20" t="s">
        <v>10</v>
      </c>
      <c r="J367" s="20" t="s">
        <v>11</v>
      </c>
    </row>
    <row r="368" spans="1:10" ht="19.5" customHeight="1">
      <c r="A368" s="15">
        <v>1</v>
      </c>
      <c r="B368" s="16" t="s">
        <v>512</v>
      </c>
      <c r="C368" s="15" t="s">
        <v>513</v>
      </c>
      <c r="D368" s="16" t="s">
        <v>131</v>
      </c>
      <c r="E368" s="10">
        <v>81.4</v>
      </c>
      <c r="F368" s="13">
        <f aca="true" t="shared" si="48" ref="F368:F378">D368*0.16</f>
        <v>32.88</v>
      </c>
      <c r="G368" s="49">
        <f aca="true" t="shared" si="49" ref="G368:G378">E368*0.6</f>
        <v>48.84</v>
      </c>
      <c r="H368" s="49">
        <f aca="true" t="shared" si="50" ref="H368:H378">SUM(F368:G368)</f>
        <v>81.72</v>
      </c>
      <c r="I368" s="10">
        <v>1</v>
      </c>
      <c r="J368" s="27" t="s">
        <v>15</v>
      </c>
    </row>
    <row r="369" spans="1:10" ht="19.5" customHeight="1">
      <c r="A369" s="15">
        <v>2</v>
      </c>
      <c r="B369" s="16" t="s">
        <v>514</v>
      </c>
      <c r="C369" s="15" t="s">
        <v>513</v>
      </c>
      <c r="D369" s="16" t="s">
        <v>161</v>
      </c>
      <c r="E369" s="10">
        <v>76.9</v>
      </c>
      <c r="F369" s="13">
        <f t="shared" si="48"/>
        <v>28</v>
      </c>
      <c r="G369" s="49">
        <f t="shared" si="49"/>
        <v>46.14</v>
      </c>
      <c r="H369" s="49">
        <f t="shared" si="50"/>
        <v>74.14</v>
      </c>
      <c r="I369" s="10">
        <v>2</v>
      </c>
      <c r="J369" s="27" t="s">
        <v>15</v>
      </c>
    </row>
    <row r="370" spans="1:10" ht="19.5" customHeight="1">
      <c r="A370" s="15">
        <v>3</v>
      </c>
      <c r="B370" s="16" t="s">
        <v>515</v>
      </c>
      <c r="C370" s="15" t="s">
        <v>513</v>
      </c>
      <c r="D370" s="16" t="s">
        <v>372</v>
      </c>
      <c r="E370" s="10">
        <v>60.7</v>
      </c>
      <c r="F370" s="13">
        <f t="shared" si="48"/>
        <v>33.28</v>
      </c>
      <c r="G370" s="49">
        <f t="shared" si="49"/>
        <v>36.42</v>
      </c>
      <c r="H370" s="49">
        <f t="shared" si="50"/>
        <v>69.7</v>
      </c>
      <c r="I370" s="10">
        <v>3</v>
      </c>
      <c r="J370" s="27" t="s">
        <v>15</v>
      </c>
    </row>
    <row r="371" spans="1:10" ht="19.5" customHeight="1">
      <c r="A371" s="15">
        <v>4</v>
      </c>
      <c r="B371" s="16" t="s">
        <v>516</v>
      </c>
      <c r="C371" s="15" t="s">
        <v>513</v>
      </c>
      <c r="D371" s="16" t="s">
        <v>111</v>
      </c>
      <c r="E371" s="10">
        <v>61.6</v>
      </c>
      <c r="F371" s="13">
        <f t="shared" si="48"/>
        <v>26.64</v>
      </c>
      <c r="G371" s="49">
        <f t="shared" si="49"/>
        <v>36.96</v>
      </c>
      <c r="H371" s="49">
        <f t="shared" si="50"/>
        <v>63.6</v>
      </c>
      <c r="I371" s="10">
        <v>4</v>
      </c>
      <c r="J371" s="27" t="s">
        <v>15</v>
      </c>
    </row>
    <row r="372" spans="1:10" ht="19.5" customHeight="1">
      <c r="A372" s="15">
        <v>5</v>
      </c>
      <c r="B372" s="16" t="s">
        <v>517</v>
      </c>
      <c r="C372" s="15" t="s">
        <v>513</v>
      </c>
      <c r="D372" s="16" t="s">
        <v>518</v>
      </c>
      <c r="E372" s="10">
        <v>53.8</v>
      </c>
      <c r="F372" s="13">
        <f t="shared" si="48"/>
        <v>29.68</v>
      </c>
      <c r="G372" s="49">
        <f t="shared" si="49"/>
        <v>32.279999999999994</v>
      </c>
      <c r="H372" s="49">
        <f t="shared" si="50"/>
        <v>61.959999999999994</v>
      </c>
      <c r="I372" s="10">
        <v>5</v>
      </c>
      <c r="J372" s="51"/>
    </row>
    <row r="373" spans="1:10" ht="19.5" customHeight="1">
      <c r="A373" s="15">
        <v>6</v>
      </c>
      <c r="B373" s="16" t="s">
        <v>519</v>
      </c>
      <c r="C373" s="15" t="s">
        <v>513</v>
      </c>
      <c r="D373" s="16" t="s">
        <v>159</v>
      </c>
      <c r="E373" s="10">
        <v>48.42</v>
      </c>
      <c r="F373" s="13">
        <f t="shared" si="48"/>
        <v>30</v>
      </c>
      <c r="G373" s="49">
        <f t="shared" si="49"/>
        <v>29.052</v>
      </c>
      <c r="H373" s="49">
        <f t="shared" si="50"/>
        <v>59.052</v>
      </c>
      <c r="I373" s="10">
        <v>6</v>
      </c>
      <c r="J373" s="51"/>
    </row>
    <row r="374" spans="1:10" ht="19.5" customHeight="1">
      <c r="A374" s="15">
        <v>7</v>
      </c>
      <c r="B374" s="16" t="s">
        <v>520</v>
      </c>
      <c r="C374" s="15" t="s">
        <v>513</v>
      </c>
      <c r="D374" s="16" t="s">
        <v>330</v>
      </c>
      <c r="E374" s="10">
        <v>41.86</v>
      </c>
      <c r="F374" s="13">
        <f t="shared" si="48"/>
        <v>26.32</v>
      </c>
      <c r="G374" s="49">
        <f t="shared" si="49"/>
        <v>25.116</v>
      </c>
      <c r="H374" s="49">
        <f t="shared" si="50"/>
        <v>51.436</v>
      </c>
      <c r="I374" s="10">
        <v>7</v>
      </c>
      <c r="J374" s="51"/>
    </row>
    <row r="375" spans="1:10" ht="19.5" customHeight="1">
      <c r="A375" s="15">
        <v>8</v>
      </c>
      <c r="B375" s="16" t="s">
        <v>521</v>
      </c>
      <c r="C375" s="15" t="s">
        <v>513</v>
      </c>
      <c r="D375" s="16" t="s">
        <v>57</v>
      </c>
      <c r="E375" s="10">
        <v>29.24</v>
      </c>
      <c r="F375" s="13">
        <f t="shared" si="48"/>
        <v>31.6</v>
      </c>
      <c r="G375" s="49">
        <f t="shared" si="49"/>
        <v>17.543999999999997</v>
      </c>
      <c r="H375" s="49">
        <f t="shared" si="50"/>
        <v>49.144</v>
      </c>
      <c r="I375" s="10">
        <v>8</v>
      </c>
      <c r="J375" s="51"/>
    </row>
    <row r="376" spans="1:10" ht="19.5" customHeight="1">
      <c r="A376" s="15">
        <v>9</v>
      </c>
      <c r="B376" s="16" t="s">
        <v>522</v>
      </c>
      <c r="C376" s="15" t="s">
        <v>513</v>
      </c>
      <c r="D376" s="16" t="s">
        <v>181</v>
      </c>
      <c r="E376" s="10">
        <v>26.74</v>
      </c>
      <c r="F376" s="13">
        <f t="shared" si="48"/>
        <v>31.12</v>
      </c>
      <c r="G376" s="49">
        <f t="shared" si="49"/>
        <v>16.043999999999997</v>
      </c>
      <c r="H376" s="49">
        <f t="shared" si="50"/>
        <v>47.164</v>
      </c>
      <c r="I376" s="10">
        <v>9</v>
      </c>
      <c r="J376" s="51"/>
    </row>
    <row r="377" spans="1:10" ht="19.5" customHeight="1">
      <c r="A377" s="15">
        <v>10</v>
      </c>
      <c r="B377" s="16" t="s">
        <v>523</v>
      </c>
      <c r="C377" s="15" t="s">
        <v>513</v>
      </c>
      <c r="D377" s="16" t="s">
        <v>469</v>
      </c>
      <c r="E377" s="10">
        <v>31.08</v>
      </c>
      <c r="F377" s="13">
        <f t="shared" si="48"/>
        <v>27.12</v>
      </c>
      <c r="G377" s="49">
        <f t="shared" si="49"/>
        <v>18.648</v>
      </c>
      <c r="H377" s="49">
        <f t="shared" si="50"/>
        <v>45.768</v>
      </c>
      <c r="I377" s="10">
        <v>10</v>
      </c>
      <c r="J377" s="51"/>
    </row>
    <row r="378" spans="1:10" ht="19.5" customHeight="1">
      <c r="A378" s="15">
        <v>11</v>
      </c>
      <c r="B378" s="16" t="s">
        <v>524</v>
      </c>
      <c r="C378" s="15" t="s">
        <v>513</v>
      </c>
      <c r="D378" s="16" t="s">
        <v>170</v>
      </c>
      <c r="E378" s="10">
        <v>15.3</v>
      </c>
      <c r="F378" s="13">
        <f t="shared" si="48"/>
        <v>32.96</v>
      </c>
      <c r="G378" s="49">
        <f t="shared" si="49"/>
        <v>9.18</v>
      </c>
      <c r="H378" s="49">
        <f t="shared" si="50"/>
        <v>42.14</v>
      </c>
      <c r="I378" s="10">
        <v>11</v>
      </c>
      <c r="J378" s="51"/>
    </row>
    <row r="379" spans="1:10" s="3" customFormat="1" ht="19.5" customHeight="1">
      <c r="A379" s="30" t="s">
        <v>525</v>
      </c>
      <c r="B379" s="30"/>
      <c r="C379" s="30"/>
      <c r="D379" s="30"/>
      <c r="E379" s="30"/>
      <c r="F379" s="30"/>
      <c r="G379" s="30"/>
      <c r="H379" s="30"/>
      <c r="I379" s="30"/>
      <c r="J379" s="30"/>
    </row>
    <row r="380" spans="1:10" ht="42" customHeight="1">
      <c r="A380" s="20" t="s">
        <v>2</v>
      </c>
      <c r="B380" s="21" t="s">
        <v>3</v>
      </c>
      <c r="C380" s="20" t="s">
        <v>4</v>
      </c>
      <c r="D380" s="20" t="s">
        <v>5</v>
      </c>
      <c r="E380" s="20" t="s">
        <v>6</v>
      </c>
      <c r="F380" s="20" t="s">
        <v>430</v>
      </c>
      <c r="G380" s="20" t="s">
        <v>431</v>
      </c>
      <c r="H380" s="20" t="s">
        <v>9</v>
      </c>
      <c r="I380" s="20" t="s">
        <v>10</v>
      </c>
      <c r="J380" s="20" t="s">
        <v>11</v>
      </c>
    </row>
    <row r="381" spans="1:10" ht="19.5" customHeight="1">
      <c r="A381" s="15">
        <v>1</v>
      </c>
      <c r="B381" s="16" t="s">
        <v>526</v>
      </c>
      <c r="C381" s="15" t="s">
        <v>513</v>
      </c>
      <c r="D381" s="16" t="s">
        <v>527</v>
      </c>
      <c r="E381" s="10">
        <v>43.67</v>
      </c>
      <c r="F381" s="13">
        <f aca="true" t="shared" si="51" ref="F381:F392">D381*0.16</f>
        <v>33.76</v>
      </c>
      <c r="G381" s="57">
        <f aca="true" t="shared" si="52" ref="G381:G392">E381*0.6</f>
        <v>26.202</v>
      </c>
      <c r="H381" s="57">
        <f aca="true" t="shared" si="53" ref="H381:H392">SUM(F381:G381)</f>
        <v>59.962</v>
      </c>
      <c r="I381" s="60">
        <v>1</v>
      </c>
      <c r="J381" s="51"/>
    </row>
    <row r="382" spans="1:10" ht="19.5" customHeight="1">
      <c r="A382" s="15">
        <v>2</v>
      </c>
      <c r="B382" s="16" t="s">
        <v>528</v>
      </c>
      <c r="C382" s="15" t="s">
        <v>513</v>
      </c>
      <c r="D382" s="16" t="s">
        <v>40</v>
      </c>
      <c r="E382" s="10">
        <v>51.39</v>
      </c>
      <c r="F382" s="13">
        <f t="shared" si="51"/>
        <v>28.8</v>
      </c>
      <c r="G382" s="57">
        <f t="shared" si="52"/>
        <v>30.834</v>
      </c>
      <c r="H382" s="57">
        <f t="shared" si="53"/>
        <v>59.634</v>
      </c>
      <c r="I382" s="60">
        <v>2</v>
      </c>
      <c r="J382" s="51"/>
    </row>
    <row r="383" spans="1:10" ht="19.5" customHeight="1">
      <c r="A383" s="15">
        <v>3</v>
      </c>
      <c r="B383" s="16" t="s">
        <v>529</v>
      </c>
      <c r="C383" s="15" t="s">
        <v>513</v>
      </c>
      <c r="D383" s="16" t="s">
        <v>530</v>
      </c>
      <c r="E383" s="10">
        <v>49.04</v>
      </c>
      <c r="F383" s="13">
        <f t="shared" si="51"/>
        <v>28.240000000000002</v>
      </c>
      <c r="G383" s="57">
        <f t="shared" si="52"/>
        <v>29.424</v>
      </c>
      <c r="H383" s="57">
        <f t="shared" si="53"/>
        <v>57.664</v>
      </c>
      <c r="I383" s="60">
        <v>3</v>
      </c>
      <c r="J383" s="51"/>
    </row>
    <row r="384" spans="1:10" ht="19.5" customHeight="1">
      <c r="A384" s="15">
        <v>4</v>
      </c>
      <c r="B384" s="16" t="s">
        <v>531</v>
      </c>
      <c r="C384" s="15" t="s">
        <v>513</v>
      </c>
      <c r="D384" s="16" t="s">
        <v>296</v>
      </c>
      <c r="E384" s="10">
        <v>44.48</v>
      </c>
      <c r="F384" s="13">
        <f t="shared" si="51"/>
        <v>30.16</v>
      </c>
      <c r="G384" s="57">
        <f t="shared" si="52"/>
        <v>26.688</v>
      </c>
      <c r="H384" s="57">
        <f t="shared" si="53"/>
        <v>56.848</v>
      </c>
      <c r="I384" s="60">
        <v>4</v>
      </c>
      <c r="J384" s="51"/>
    </row>
    <row r="385" spans="1:10" ht="19.5" customHeight="1">
      <c r="A385" s="15">
        <v>5</v>
      </c>
      <c r="B385" s="16" t="s">
        <v>532</v>
      </c>
      <c r="C385" s="15" t="s">
        <v>513</v>
      </c>
      <c r="D385" s="16" t="s">
        <v>469</v>
      </c>
      <c r="E385" s="10">
        <v>45.89</v>
      </c>
      <c r="F385" s="13">
        <f t="shared" si="51"/>
        <v>27.12</v>
      </c>
      <c r="G385" s="57">
        <f t="shared" si="52"/>
        <v>27.534</v>
      </c>
      <c r="H385" s="57">
        <f t="shared" si="53"/>
        <v>54.653999999999996</v>
      </c>
      <c r="I385" s="60">
        <v>5</v>
      </c>
      <c r="J385" s="51"/>
    </row>
    <row r="386" spans="1:10" ht="19.5" customHeight="1">
      <c r="A386" s="15">
        <v>6</v>
      </c>
      <c r="B386" s="16" t="s">
        <v>533</v>
      </c>
      <c r="C386" s="15" t="s">
        <v>513</v>
      </c>
      <c r="D386" s="16" t="s">
        <v>418</v>
      </c>
      <c r="E386" s="10">
        <v>38.65</v>
      </c>
      <c r="F386" s="13">
        <f t="shared" si="51"/>
        <v>31.28</v>
      </c>
      <c r="G386" s="57">
        <f t="shared" si="52"/>
        <v>23.189999999999998</v>
      </c>
      <c r="H386" s="57">
        <f t="shared" si="53"/>
        <v>54.47</v>
      </c>
      <c r="I386" s="60">
        <v>6</v>
      </c>
      <c r="J386" s="51"/>
    </row>
    <row r="387" spans="1:10" ht="19.5" customHeight="1">
      <c r="A387" s="15">
        <v>7</v>
      </c>
      <c r="B387" s="16" t="s">
        <v>67</v>
      </c>
      <c r="C387" s="15" t="s">
        <v>513</v>
      </c>
      <c r="D387" s="16" t="s">
        <v>275</v>
      </c>
      <c r="E387" s="10">
        <v>39.74</v>
      </c>
      <c r="F387" s="13">
        <f t="shared" si="51"/>
        <v>28.96</v>
      </c>
      <c r="G387" s="57">
        <f t="shared" si="52"/>
        <v>23.844</v>
      </c>
      <c r="H387" s="57">
        <f t="shared" si="53"/>
        <v>52.804</v>
      </c>
      <c r="I387" s="60">
        <v>7</v>
      </c>
      <c r="J387" s="51"/>
    </row>
    <row r="388" spans="1:10" ht="19.5" customHeight="1">
      <c r="A388" s="15">
        <v>8</v>
      </c>
      <c r="B388" s="16" t="s">
        <v>534</v>
      </c>
      <c r="C388" s="15" t="s">
        <v>513</v>
      </c>
      <c r="D388" s="16" t="s">
        <v>535</v>
      </c>
      <c r="E388" s="10">
        <v>38.02</v>
      </c>
      <c r="F388" s="13">
        <f t="shared" si="51"/>
        <v>27.92</v>
      </c>
      <c r="G388" s="57">
        <f t="shared" si="52"/>
        <v>22.812</v>
      </c>
      <c r="H388" s="57">
        <f t="shared" si="53"/>
        <v>50.732</v>
      </c>
      <c r="I388" s="60">
        <v>8</v>
      </c>
      <c r="J388" s="51"/>
    </row>
    <row r="389" spans="1:10" ht="19.5" customHeight="1">
      <c r="A389" s="15">
        <v>9</v>
      </c>
      <c r="B389" s="16" t="s">
        <v>536</v>
      </c>
      <c r="C389" s="15" t="s">
        <v>513</v>
      </c>
      <c r="D389" s="16" t="s">
        <v>163</v>
      </c>
      <c r="E389" s="10">
        <v>35.87</v>
      </c>
      <c r="F389" s="13">
        <f t="shared" si="51"/>
        <v>28.16</v>
      </c>
      <c r="G389" s="57">
        <f t="shared" si="52"/>
        <v>21.522</v>
      </c>
      <c r="H389" s="57">
        <f t="shared" si="53"/>
        <v>49.682</v>
      </c>
      <c r="I389" s="60">
        <v>9</v>
      </c>
      <c r="J389" s="51"/>
    </row>
    <row r="390" spans="1:10" s="4" customFormat="1" ht="19.5" customHeight="1">
      <c r="A390" s="15">
        <v>10</v>
      </c>
      <c r="B390" s="16" t="s">
        <v>537</v>
      </c>
      <c r="C390" s="52" t="s">
        <v>513</v>
      </c>
      <c r="D390" s="16" t="s">
        <v>163</v>
      </c>
      <c r="E390" s="53">
        <v>32.13</v>
      </c>
      <c r="F390" s="54">
        <f t="shared" si="51"/>
        <v>28.16</v>
      </c>
      <c r="G390" s="61">
        <f t="shared" si="52"/>
        <v>19.278000000000002</v>
      </c>
      <c r="H390" s="61">
        <f t="shared" si="53"/>
        <v>47.438</v>
      </c>
      <c r="I390" s="64">
        <v>10</v>
      </c>
      <c r="J390" s="58"/>
    </row>
    <row r="391" spans="1:10" ht="19.5" customHeight="1">
      <c r="A391" s="15">
        <v>11</v>
      </c>
      <c r="B391" s="16" t="s">
        <v>538</v>
      </c>
      <c r="C391" s="15" t="s">
        <v>513</v>
      </c>
      <c r="D391" s="16" t="s">
        <v>66</v>
      </c>
      <c r="E391" s="10">
        <v>25.95</v>
      </c>
      <c r="F391" s="13">
        <f t="shared" si="51"/>
        <v>30.88</v>
      </c>
      <c r="G391" s="57">
        <f t="shared" si="52"/>
        <v>15.569999999999999</v>
      </c>
      <c r="H391" s="57">
        <f t="shared" si="53"/>
        <v>46.449999999999996</v>
      </c>
      <c r="I391" s="60">
        <v>11</v>
      </c>
      <c r="J391" s="51"/>
    </row>
    <row r="392" spans="1:10" ht="19.5" customHeight="1">
      <c r="A392" s="15">
        <v>12</v>
      </c>
      <c r="B392" s="16" t="s">
        <v>539</v>
      </c>
      <c r="C392" s="15" t="s">
        <v>513</v>
      </c>
      <c r="D392" s="16" t="s">
        <v>540</v>
      </c>
      <c r="E392" s="10">
        <v>18.1</v>
      </c>
      <c r="F392" s="13">
        <f t="shared" si="51"/>
        <v>28.88</v>
      </c>
      <c r="G392" s="57">
        <f t="shared" si="52"/>
        <v>10.860000000000001</v>
      </c>
      <c r="H392" s="57">
        <f t="shared" si="53"/>
        <v>39.74</v>
      </c>
      <c r="I392" s="60">
        <v>12</v>
      </c>
      <c r="J392" s="51"/>
    </row>
    <row r="393" spans="1:10" s="3" customFormat="1" ht="19.5" customHeight="1">
      <c r="A393" s="30" t="s">
        <v>541</v>
      </c>
      <c r="B393" s="30"/>
      <c r="C393" s="30"/>
      <c r="D393" s="30"/>
      <c r="E393" s="30"/>
      <c r="F393" s="30"/>
      <c r="G393" s="30"/>
      <c r="H393" s="30"/>
      <c r="I393" s="30"/>
      <c r="J393" s="30"/>
    </row>
    <row r="394" spans="1:10" ht="40.5" customHeight="1">
      <c r="A394" s="20" t="s">
        <v>2</v>
      </c>
      <c r="B394" s="21" t="s">
        <v>3</v>
      </c>
      <c r="C394" s="20" t="s">
        <v>4</v>
      </c>
      <c r="D394" s="20" t="s">
        <v>5</v>
      </c>
      <c r="E394" s="20" t="s">
        <v>6</v>
      </c>
      <c r="F394" s="20" t="s">
        <v>430</v>
      </c>
      <c r="G394" s="20" t="s">
        <v>431</v>
      </c>
      <c r="H394" s="20" t="s">
        <v>9</v>
      </c>
      <c r="I394" s="20" t="s">
        <v>10</v>
      </c>
      <c r="J394" s="20" t="s">
        <v>11</v>
      </c>
    </row>
    <row r="395" spans="1:10" ht="19.5" customHeight="1">
      <c r="A395" s="15">
        <v>1</v>
      </c>
      <c r="B395" s="16" t="s">
        <v>542</v>
      </c>
      <c r="C395" s="15" t="s">
        <v>501</v>
      </c>
      <c r="D395" s="16" t="s">
        <v>543</v>
      </c>
      <c r="E395" s="10">
        <v>68.63</v>
      </c>
      <c r="F395" s="13">
        <f>D395*0.16</f>
        <v>16.4</v>
      </c>
      <c r="G395" s="49">
        <f>E395*0.6</f>
        <v>41.178</v>
      </c>
      <c r="H395" s="49">
        <f>SUM(F395:G395)</f>
        <v>57.577999999999996</v>
      </c>
      <c r="I395" s="10">
        <v>1</v>
      </c>
      <c r="J395" s="27" t="s">
        <v>15</v>
      </c>
    </row>
    <row r="396" spans="1:10" ht="19.5" customHeight="1">
      <c r="A396" s="15">
        <v>2</v>
      </c>
      <c r="B396" s="16" t="s">
        <v>544</v>
      </c>
      <c r="C396" s="15" t="s">
        <v>501</v>
      </c>
      <c r="D396" s="16" t="s">
        <v>545</v>
      </c>
      <c r="E396" s="62"/>
      <c r="F396" s="13">
        <f>D396*0.16</f>
        <v>15.6</v>
      </c>
      <c r="G396" s="49"/>
      <c r="H396" s="49">
        <f>SUM(F396:G396)</f>
        <v>15.6</v>
      </c>
      <c r="I396" s="10">
        <v>2</v>
      </c>
      <c r="J396" s="65" t="s">
        <v>78</v>
      </c>
    </row>
    <row r="397" spans="1:10" s="3" customFormat="1" ht="19.5" customHeight="1">
      <c r="A397" s="30" t="s">
        <v>546</v>
      </c>
      <c r="B397" s="30"/>
      <c r="C397" s="30"/>
      <c r="D397" s="30"/>
      <c r="E397" s="30"/>
      <c r="F397" s="30"/>
      <c r="G397" s="30"/>
      <c r="H397" s="30"/>
      <c r="I397" s="30"/>
      <c r="J397" s="30"/>
    </row>
    <row r="398" spans="1:10" ht="33.75" customHeight="1">
      <c r="A398" s="20" t="s">
        <v>2</v>
      </c>
      <c r="B398" s="21" t="s">
        <v>3</v>
      </c>
      <c r="C398" s="20" t="s">
        <v>4</v>
      </c>
      <c r="D398" s="20" t="s">
        <v>5</v>
      </c>
      <c r="E398" s="20" t="s">
        <v>6</v>
      </c>
      <c r="F398" s="20" t="s">
        <v>430</v>
      </c>
      <c r="G398" s="20" t="s">
        <v>431</v>
      </c>
      <c r="H398" s="20" t="s">
        <v>9</v>
      </c>
      <c r="I398" s="20" t="s">
        <v>10</v>
      </c>
      <c r="J398" s="20" t="s">
        <v>11</v>
      </c>
    </row>
    <row r="399" spans="1:10" ht="19.5" customHeight="1">
      <c r="A399" s="15">
        <v>1</v>
      </c>
      <c r="B399" s="16" t="s">
        <v>547</v>
      </c>
      <c r="C399" s="15" t="s">
        <v>513</v>
      </c>
      <c r="D399" s="16" t="s">
        <v>548</v>
      </c>
      <c r="E399" s="10">
        <v>71.2</v>
      </c>
      <c r="F399" s="13">
        <f aca="true" t="shared" si="54" ref="F399:F411">D399*0.16</f>
        <v>29.44</v>
      </c>
      <c r="G399" s="49">
        <f aca="true" t="shared" si="55" ref="G399:G410">E399*0.6</f>
        <v>42.72</v>
      </c>
      <c r="H399" s="49">
        <f aca="true" t="shared" si="56" ref="H399:H411">SUM(F399:G399)</f>
        <v>72.16</v>
      </c>
      <c r="I399" s="10">
        <v>1</v>
      </c>
      <c r="J399" s="27" t="s">
        <v>15</v>
      </c>
    </row>
    <row r="400" spans="1:10" ht="19.5" customHeight="1">
      <c r="A400" s="15">
        <v>2</v>
      </c>
      <c r="B400" s="16" t="s">
        <v>549</v>
      </c>
      <c r="C400" s="15" t="s">
        <v>513</v>
      </c>
      <c r="D400" s="16" t="s">
        <v>550</v>
      </c>
      <c r="E400" s="10">
        <v>66.67</v>
      </c>
      <c r="F400" s="13">
        <f t="shared" si="54"/>
        <v>25.04</v>
      </c>
      <c r="G400" s="49">
        <f t="shared" si="55"/>
        <v>40.002</v>
      </c>
      <c r="H400" s="49">
        <f t="shared" si="56"/>
        <v>65.042</v>
      </c>
      <c r="I400" s="10">
        <v>2</v>
      </c>
      <c r="J400" s="27" t="s">
        <v>15</v>
      </c>
    </row>
    <row r="401" spans="1:10" ht="19.5" customHeight="1">
      <c r="A401" s="15">
        <v>3</v>
      </c>
      <c r="B401" s="16" t="s">
        <v>551</v>
      </c>
      <c r="C401" s="15" t="s">
        <v>513</v>
      </c>
      <c r="D401" s="16" t="s">
        <v>552</v>
      </c>
      <c r="E401" s="10">
        <v>54.1</v>
      </c>
      <c r="F401" s="13">
        <f t="shared" si="54"/>
        <v>26.080000000000002</v>
      </c>
      <c r="G401" s="49">
        <f t="shared" si="55"/>
        <v>32.46</v>
      </c>
      <c r="H401" s="49">
        <f t="shared" si="56"/>
        <v>58.540000000000006</v>
      </c>
      <c r="I401" s="10">
        <v>3</v>
      </c>
      <c r="J401" s="49"/>
    </row>
    <row r="402" spans="1:10" ht="19.5" customHeight="1">
      <c r="A402" s="15">
        <v>4</v>
      </c>
      <c r="B402" s="16" t="s">
        <v>553</v>
      </c>
      <c r="C402" s="15" t="s">
        <v>513</v>
      </c>
      <c r="D402" s="16" t="s">
        <v>554</v>
      </c>
      <c r="E402" s="10">
        <v>65.01</v>
      </c>
      <c r="F402" s="13">
        <f t="shared" si="54"/>
        <v>19.36</v>
      </c>
      <c r="G402" s="49">
        <f t="shared" si="55"/>
        <v>39.006</v>
      </c>
      <c r="H402" s="49">
        <f t="shared" si="56"/>
        <v>58.366</v>
      </c>
      <c r="I402" s="10">
        <v>4</v>
      </c>
      <c r="J402" s="27" t="s">
        <v>15</v>
      </c>
    </row>
    <row r="403" spans="1:10" ht="19.5" customHeight="1">
      <c r="A403" s="15">
        <v>5</v>
      </c>
      <c r="B403" s="16" t="s">
        <v>555</v>
      </c>
      <c r="C403" s="15" t="s">
        <v>513</v>
      </c>
      <c r="D403" s="16" t="s">
        <v>556</v>
      </c>
      <c r="E403" s="10">
        <v>55.11</v>
      </c>
      <c r="F403" s="13">
        <f t="shared" si="54"/>
        <v>24.16</v>
      </c>
      <c r="G403" s="49">
        <f t="shared" si="55"/>
        <v>33.065999999999995</v>
      </c>
      <c r="H403" s="49">
        <f t="shared" si="56"/>
        <v>57.226</v>
      </c>
      <c r="I403" s="10">
        <v>5</v>
      </c>
      <c r="J403" s="49"/>
    </row>
    <row r="404" spans="1:10" ht="19.5" customHeight="1">
      <c r="A404" s="15">
        <v>6</v>
      </c>
      <c r="B404" s="63" t="s">
        <v>557</v>
      </c>
      <c r="C404" s="15" t="s">
        <v>513</v>
      </c>
      <c r="D404" s="63" t="s">
        <v>558</v>
      </c>
      <c r="E404" s="10">
        <v>35.91</v>
      </c>
      <c r="F404" s="13">
        <f t="shared" si="54"/>
        <v>32.64</v>
      </c>
      <c r="G404" s="49">
        <f t="shared" si="55"/>
        <v>21.545999999999996</v>
      </c>
      <c r="H404" s="49">
        <f t="shared" si="56"/>
        <v>54.18599999999999</v>
      </c>
      <c r="I404" s="10">
        <v>6</v>
      </c>
      <c r="J404" s="49"/>
    </row>
    <row r="405" spans="1:10" ht="19.5" customHeight="1">
      <c r="A405" s="15">
        <v>7</v>
      </c>
      <c r="B405" s="16" t="s">
        <v>559</v>
      </c>
      <c r="C405" s="15" t="s">
        <v>513</v>
      </c>
      <c r="D405" s="16" t="s">
        <v>560</v>
      </c>
      <c r="E405" s="10">
        <v>48.58</v>
      </c>
      <c r="F405" s="13">
        <f t="shared" si="54"/>
        <v>24</v>
      </c>
      <c r="G405" s="49">
        <f t="shared" si="55"/>
        <v>29.147999999999996</v>
      </c>
      <c r="H405" s="49">
        <f t="shared" si="56"/>
        <v>53.147999999999996</v>
      </c>
      <c r="I405" s="10">
        <v>7</v>
      </c>
      <c r="J405" s="49"/>
    </row>
    <row r="406" spans="1:10" ht="19.5" customHeight="1">
      <c r="A406" s="15">
        <v>8</v>
      </c>
      <c r="B406" s="16" t="s">
        <v>561</v>
      </c>
      <c r="C406" s="15" t="s">
        <v>513</v>
      </c>
      <c r="D406" s="16" t="s">
        <v>562</v>
      </c>
      <c r="E406" s="10">
        <v>37.53</v>
      </c>
      <c r="F406" s="13">
        <f t="shared" si="54"/>
        <v>23.2</v>
      </c>
      <c r="G406" s="49">
        <f t="shared" si="55"/>
        <v>22.518</v>
      </c>
      <c r="H406" s="49">
        <f t="shared" si="56"/>
        <v>45.718</v>
      </c>
      <c r="I406" s="10">
        <v>8</v>
      </c>
      <c r="J406" s="49"/>
    </row>
    <row r="407" spans="1:10" ht="19.5" customHeight="1">
      <c r="A407" s="15">
        <v>9</v>
      </c>
      <c r="B407" s="16" t="s">
        <v>563</v>
      </c>
      <c r="C407" s="15" t="s">
        <v>513</v>
      </c>
      <c r="D407" s="16" t="s">
        <v>564</v>
      </c>
      <c r="E407" s="10">
        <v>42.3</v>
      </c>
      <c r="F407" s="13">
        <f t="shared" si="54"/>
        <v>19.2</v>
      </c>
      <c r="G407" s="49">
        <f t="shared" si="55"/>
        <v>25.38</v>
      </c>
      <c r="H407" s="49">
        <f t="shared" si="56"/>
        <v>44.58</v>
      </c>
      <c r="I407" s="10">
        <v>9</v>
      </c>
      <c r="J407" s="49"/>
    </row>
    <row r="408" spans="1:10" ht="19.5" customHeight="1">
      <c r="A408" s="15">
        <v>10</v>
      </c>
      <c r="B408" s="16" t="s">
        <v>565</v>
      </c>
      <c r="C408" s="15" t="s">
        <v>513</v>
      </c>
      <c r="D408" s="16" t="s">
        <v>148</v>
      </c>
      <c r="E408" s="10">
        <v>31.64</v>
      </c>
      <c r="F408" s="13">
        <f t="shared" si="54"/>
        <v>24.72</v>
      </c>
      <c r="G408" s="49">
        <f t="shared" si="55"/>
        <v>18.983999999999998</v>
      </c>
      <c r="H408" s="49">
        <f t="shared" si="56"/>
        <v>43.70399999999999</v>
      </c>
      <c r="I408" s="10">
        <v>10</v>
      </c>
      <c r="J408" s="49"/>
    </row>
    <row r="409" spans="1:10" ht="19.5" customHeight="1">
      <c r="A409" s="15">
        <v>11</v>
      </c>
      <c r="B409" s="16" t="s">
        <v>566</v>
      </c>
      <c r="C409" s="15" t="s">
        <v>513</v>
      </c>
      <c r="D409" s="16" t="s">
        <v>567</v>
      </c>
      <c r="E409" s="10">
        <v>30.95</v>
      </c>
      <c r="F409" s="13">
        <f t="shared" si="54"/>
        <v>22.32</v>
      </c>
      <c r="G409" s="49">
        <f t="shared" si="55"/>
        <v>18.57</v>
      </c>
      <c r="H409" s="49">
        <f t="shared" si="56"/>
        <v>40.89</v>
      </c>
      <c r="I409" s="10">
        <v>11</v>
      </c>
      <c r="J409" s="49"/>
    </row>
    <row r="410" spans="1:10" ht="19.5" customHeight="1">
      <c r="A410" s="15">
        <v>12</v>
      </c>
      <c r="B410" s="16" t="s">
        <v>568</v>
      </c>
      <c r="C410" s="15" t="s">
        <v>513</v>
      </c>
      <c r="D410" s="16" t="s">
        <v>569</v>
      </c>
      <c r="E410" s="10">
        <v>22.1</v>
      </c>
      <c r="F410" s="13">
        <f t="shared" si="54"/>
        <v>19.04</v>
      </c>
      <c r="G410" s="49">
        <f t="shared" si="55"/>
        <v>13.26</v>
      </c>
      <c r="H410" s="49">
        <f t="shared" si="56"/>
        <v>32.3</v>
      </c>
      <c r="I410" s="10">
        <v>12</v>
      </c>
      <c r="J410" s="49"/>
    </row>
    <row r="411" spans="1:10" ht="19.5" customHeight="1">
      <c r="A411" s="15">
        <v>13</v>
      </c>
      <c r="B411" s="16" t="s">
        <v>570</v>
      </c>
      <c r="C411" s="15" t="s">
        <v>513</v>
      </c>
      <c r="D411" s="16" t="s">
        <v>567</v>
      </c>
      <c r="E411" s="10"/>
      <c r="F411" s="13">
        <f t="shared" si="54"/>
        <v>22.32</v>
      </c>
      <c r="G411" s="49"/>
      <c r="H411" s="49">
        <f t="shared" si="56"/>
        <v>22.32</v>
      </c>
      <c r="I411" s="10">
        <v>13</v>
      </c>
      <c r="J411" s="23" t="s">
        <v>78</v>
      </c>
    </row>
    <row r="412" spans="1:10" s="3" customFormat="1" ht="19.5" customHeight="1">
      <c r="A412" s="19" t="s">
        <v>571</v>
      </c>
      <c r="B412" s="19"/>
      <c r="C412" s="19"/>
      <c r="D412" s="19"/>
      <c r="E412" s="19"/>
      <c r="F412" s="19"/>
      <c r="G412" s="19"/>
      <c r="H412" s="19"/>
      <c r="I412" s="19"/>
      <c r="J412" s="19"/>
    </row>
    <row r="413" spans="1:10" ht="33.75">
      <c r="A413" s="20" t="s">
        <v>2</v>
      </c>
      <c r="B413" s="21" t="s">
        <v>3</v>
      </c>
      <c r="C413" s="20" t="s">
        <v>4</v>
      </c>
      <c r="D413" s="20" t="s">
        <v>572</v>
      </c>
      <c r="E413" s="20" t="s">
        <v>6</v>
      </c>
      <c r="F413" s="20" t="s">
        <v>573</v>
      </c>
      <c r="G413" s="20" t="s">
        <v>431</v>
      </c>
      <c r="H413" s="20" t="s">
        <v>9</v>
      </c>
      <c r="I413" s="20" t="s">
        <v>10</v>
      </c>
      <c r="J413" s="44" t="s">
        <v>11</v>
      </c>
    </row>
    <row r="414" spans="1:10" s="1" customFormat="1" ht="19.5" customHeight="1">
      <c r="A414" s="10">
        <v>1</v>
      </c>
      <c r="B414" s="16" t="s">
        <v>574</v>
      </c>
      <c r="C414" s="47" t="s">
        <v>575</v>
      </c>
      <c r="D414" s="12" t="s">
        <v>576</v>
      </c>
      <c r="E414" s="10">
        <v>91.56</v>
      </c>
      <c r="F414" s="13">
        <f aca="true" t="shared" si="57" ref="F414:F456">D414*0.4</f>
        <v>35.800000000000004</v>
      </c>
      <c r="G414" s="13">
        <f aca="true" t="shared" si="58" ref="G414:G456">E414*0.6</f>
        <v>54.936</v>
      </c>
      <c r="H414" s="13">
        <f aca="true" t="shared" si="59" ref="H414:H456">SUM(F414:G414)</f>
        <v>90.736</v>
      </c>
      <c r="I414" s="10">
        <v>1</v>
      </c>
      <c r="J414" s="27" t="s">
        <v>15</v>
      </c>
    </row>
    <row r="415" spans="1:10" s="1" customFormat="1" ht="19.5" customHeight="1">
      <c r="A415" s="10">
        <v>2</v>
      </c>
      <c r="B415" s="16" t="s">
        <v>577</v>
      </c>
      <c r="C415" s="47" t="s">
        <v>575</v>
      </c>
      <c r="D415" s="12" t="s">
        <v>578</v>
      </c>
      <c r="E415" s="10">
        <v>87.7</v>
      </c>
      <c r="F415" s="13">
        <f t="shared" si="57"/>
        <v>36.6</v>
      </c>
      <c r="G415" s="13">
        <f t="shared" si="58"/>
        <v>52.62</v>
      </c>
      <c r="H415" s="13">
        <f t="shared" si="59"/>
        <v>89.22</v>
      </c>
      <c r="I415" s="10">
        <v>2</v>
      </c>
      <c r="J415" s="27" t="s">
        <v>15</v>
      </c>
    </row>
    <row r="416" spans="1:10" s="1" customFormat="1" ht="19.5" customHeight="1">
      <c r="A416" s="10">
        <v>3</v>
      </c>
      <c r="B416" s="16" t="s">
        <v>579</v>
      </c>
      <c r="C416" s="47" t="s">
        <v>575</v>
      </c>
      <c r="D416" s="12" t="s">
        <v>580</v>
      </c>
      <c r="E416" s="10">
        <v>90.34</v>
      </c>
      <c r="F416" s="13">
        <f t="shared" si="57"/>
        <v>34.800000000000004</v>
      </c>
      <c r="G416" s="13">
        <f t="shared" si="58"/>
        <v>54.204</v>
      </c>
      <c r="H416" s="13">
        <f t="shared" si="59"/>
        <v>89.004</v>
      </c>
      <c r="I416" s="10">
        <v>3</v>
      </c>
      <c r="J416" s="27" t="s">
        <v>15</v>
      </c>
    </row>
    <row r="417" spans="1:10" s="1" customFormat="1" ht="19.5" customHeight="1">
      <c r="A417" s="10">
        <v>4</v>
      </c>
      <c r="B417" s="16" t="s">
        <v>581</v>
      </c>
      <c r="C417" s="47" t="s">
        <v>575</v>
      </c>
      <c r="D417" s="12" t="s">
        <v>582</v>
      </c>
      <c r="E417" s="10">
        <v>88.1</v>
      </c>
      <c r="F417" s="13">
        <f t="shared" si="57"/>
        <v>36</v>
      </c>
      <c r="G417" s="13">
        <f t="shared" si="58"/>
        <v>52.85999999999999</v>
      </c>
      <c r="H417" s="13">
        <f t="shared" si="59"/>
        <v>88.85999999999999</v>
      </c>
      <c r="I417" s="10">
        <v>4</v>
      </c>
      <c r="J417" s="27" t="s">
        <v>15</v>
      </c>
    </row>
    <row r="418" spans="1:10" s="1" customFormat="1" ht="19.5" customHeight="1">
      <c r="A418" s="10">
        <v>5</v>
      </c>
      <c r="B418" s="16" t="s">
        <v>583</v>
      </c>
      <c r="C418" s="47" t="s">
        <v>575</v>
      </c>
      <c r="D418" s="12" t="s">
        <v>584</v>
      </c>
      <c r="E418" s="10">
        <v>90.44</v>
      </c>
      <c r="F418" s="13">
        <f t="shared" si="57"/>
        <v>34.4</v>
      </c>
      <c r="G418" s="13">
        <f t="shared" si="58"/>
        <v>54.263999999999996</v>
      </c>
      <c r="H418" s="13">
        <f t="shared" si="59"/>
        <v>88.66399999999999</v>
      </c>
      <c r="I418" s="10">
        <v>5</v>
      </c>
      <c r="J418" s="27" t="s">
        <v>15</v>
      </c>
    </row>
    <row r="419" spans="1:10" s="1" customFormat="1" ht="19.5" customHeight="1">
      <c r="A419" s="10">
        <v>6</v>
      </c>
      <c r="B419" s="16" t="s">
        <v>585</v>
      </c>
      <c r="C419" s="47" t="s">
        <v>575</v>
      </c>
      <c r="D419" s="12" t="s">
        <v>582</v>
      </c>
      <c r="E419" s="10">
        <v>86.24</v>
      </c>
      <c r="F419" s="13">
        <f t="shared" si="57"/>
        <v>36</v>
      </c>
      <c r="G419" s="13">
        <f t="shared" si="58"/>
        <v>51.74399999999999</v>
      </c>
      <c r="H419" s="13">
        <f t="shared" si="59"/>
        <v>87.744</v>
      </c>
      <c r="I419" s="10">
        <v>6</v>
      </c>
      <c r="J419" s="27" t="s">
        <v>15</v>
      </c>
    </row>
    <row r="420" spans="1:10" s="1" customFormat="1" ht="19.5" customHeight="1">
      <c r="A420" s="10">
        <v>7</v>
      </c>
      <c r="B420" s="16" t="s">
        <v>586</v>
      </c>
      <c r="C420" s="47" t="s">
        <v>575</v>
      </c>
      <c r="D420" s="12" t="s">
        <v>587</v>
      </c>
      <c r="E420" s="10">
        <v>88.56</v>
      </c>
      <c r="F420" s="13">
        <f t="shared" si="57"/>
        <v>34.6</v>
      </c>
      <c r="G420" s="13">
        <f t="shared" si="58"/>
        <v>53.136</v>
      </c>
      <c r="H420" s="13">
        <f t="shared" si="59"/>
        <v>87.736</v>
      </c>
      <c r="I420" s="10">
        <v>6</v>
      </c>
      <c r="J420" s="27" t="s">
        <v>15</v>
      </c>
    </row>
    <row r="421" spans="1:10" s="1" customFormat="1" ht="19.5" customHeight="1">
      <c r="A421" s="10">
        <v>8</v>
      </c>
      <c r="B421" s="16" t="s">
        <v>588</v>
      </c>
      <c r="C421" s="47" t="s">
        <v>575</v>
      </c>
      <c r="D421" s="12" t="s">
        <v>578</v>
      </c>
      <c r="E421" s="10">
        <v>84.76</v>
      </c>
      <c r="F421" s="13">
        <f t="shared" si="57"/>
        <v>36.6</v>
      </c>
      <c r="G421" s="13">
        <f t="shared" si="58"/>
        <v>50.856</v>
      </c>
      <c r="H421" s="13">
        <f t="shared" si="59"/>
        <v>87.456</v>
      </c>
      <c r="I421" s="10">
        <v>8</v>
      </c>
      <c r="J421" s="27" t="s">
        <v>15</v>
      </c>
    </row>
    <row r="422" spans="1:10" s="1" customFormat="1" ht="19.5" customHeight="1">
      <c r="A422" s="10">
        <v>9</v>
      </c>
      <c r="B422" s="16" t="s">
        <v>589</v>
      </c>
      <c r="C422" s="47" t="s">
        <v>575</v>
      </c>
      <c r="D422" s="12" t="s">
        <v>590</v>
      </c>
      <c r="E422" s="10">
        <v>89.34</v>
      </c>
      <c r="F422" s="13">
        <f t="shared" si="57"/>
        <v>33.800000000000004</v>
      </c>
      <c r="G422" s="13">
        <f t="shared" si="58"/>
        <v>53.604</v>
      </c>
      <c r="H422" s="13">
        <f t="shared" si="59"/>
        <v>87.404</v>
      </c>
      <c r="I422" s="10">
        <v>9</v>
      </c>
      <c r="J422" s="27" t="s">
        <v>15</v>
      </c>
    </row>
    <row r="423" spans="1:10" s="1" customFormat="1" ht="19.5" customHeight="1">
      <c r="A423" s="10">
        <v>10</v>
      </c>
      <c r="B423" s="16" t="s">
        <v>591</v>
      </c>
      <c r="C423" s="47" t="s">
        <v>575</v>
      </c>
      <c r="D423" s="12" t="s">
        <v>592</v>
      </c>
      <c r="E423" s="10">
        <v>88.22</v>
      </c>
      <c r="F423" s="13">
        <f t="shared" si="57"/>
        <v>34.2</v>
      </c>
      <c r="G423" s="13">
        <f t="shared" si="58"/>
        <v>52.931999999999995</v>
      </c>
      <c r="H423" s="13">
        <f t="shared" si="59"/>
        <v>87.132</v>
      </c>
      <c r="I423" s="10">
        <v>10</v>
      </c>
      <c r="J423" s="27" t="s">
        <v>15</v>
      </c>
    </row>
    <row r="424" spans="1:10" s="1" customFormat="1" ht="19.5" customHeight="1">
      <c r="A424" s="10">
        <v>11</v>
      </c>
      <c r="B424" s="16" t="s">
        <v>593</v>
      </c>
      <c r="C424" s="47" t="s">
        <v>575</v>
      </c>
      <c r="D424" s="12" t="s">
        <v>594</v>
      </c>
      <c r="E424" s="10">
        <v>86.06</v>
      </c>
      <c r="F424" s="13">
        <f t="shared" si="57"/>
        <v>35.4</v>
      </c>
      <c r="G424" s="13">
        <f t="shared" si="58"/>
        <v>51.636</v>
      </c>
      <c r="H424" s="13">
        <f t="shared" si="59"/>
        <v>87.036</v>
      </c>
      <c r="I424" s="10">
        <v>11</v>
      </c>
      <c r="J424" s="27" t="s">
        <v>15</v>
      </c>
    </row>
    <row r="425" spans="1:10" s="1" customFormat="1" ht="19.5" customHeight="1">
      <c r="A425" s="10">
        <v>12</v>
      </c>
      <c r="B425" s="16" t="s">
        <v>595</v>
      </c>
      <c r="C425" s="47" t="s">
        <v>575</v>
      </c>
      <c r="D425" s="12" t="s">
        <v>580</v>
      </c>
      <c r="E425" s="10">
        <v>86.54</v>
      </c>
      <c r="F425" s="13">
        <f t="shared" si="57"/>
        <v>34.800000000000004</v>
      </c>
      <c r="G425" s="13">
        <f t="shared" si="58"/>
        <v>51.924</v>
      </c>
      <c r="H425" s="13">
        <f t="shared" si="59"/>
        <v>86.724</v>
      </c>
      <c r="I425" s="10">
        <v>12</v>
      </c>
      <c r="J425" s="27" t="s">
        <v>15</v>
      </c>
    </row>
    <row r="426" spans="1:10" s="1" customFormat="1" ht="19.5" customHeight="1">
      <c r="A426" s="10">
        <v>13</v>
      </c>
      <c r="B426" s="16" t="s">
        <v>596</v>
      </c>
      <c r="C426" s="47" t="s">
        <v>575</v>
      </c>
      <c r="D426" s="12" t="s">
        <v>597</v>
      </c>
      <c r="E426" s="10">
        <v>87.84</v>
      </c>
      <c r="F426" s="13">
        <f t="shared" si="57"/>
        <v>34</v>
      </c>
      <c r="G426" s="13">
        <f t="shared" si="58"/>
        <v>52.704</v>
      </c>
      <c r="H426" s="13">
        <f t="shared" si="59"/>
        <v>86.70400000000001</v>
      </c>
      <c r="I426" s="10">
        <v>13</v>
      </c>
      <c r="J426" s="27" t="s">
        <v>15</v>
      </c>
    </row>
    <row r="427" spans="1:10" s="1" customFormat="1" ht="19.5" customHeight="1">
      <c r="A427" s="10">
        <v>14</v>
      </c>
      <c r="B427" s="16" t="s">
        <v>598</v>
      </c>
      <c r="C427" s="47" t="s">
        <v>575</v>
      </c>
      <c r="D427" s="12" t="s">
        <v>599</v>
      </c>
      <c r="E427" s="10">
        <v>88.36</v>
      </c>
      <c r="F427" s="13">
        <f t="shared" si="57"/>
        <v>33.6</v>
      </c>
      <c r="G427" s="13">
        <f t="shared" si="58"/>
        <v>53.016</v>
      </c>
      <c r="H427" s="13">
        <f t="shared" si="59"/>
        <v>86.616</v>
      </c>
      <c r="I427" s="10">
        <v>14</v>
      </c>
      <c r="J427" s="27" t="s">
        <v>15</v>
      </c>
    </row>
    <row r="428" spans="1:10" s="1" customFormat="1" ht="19.5" customHeight="1">
      <c r="A428" s="10">
        <v>15</v>
      </c>
      <c r="B428" s="16" t="s">
        <v>600</v>
      </c>
      <c r="C428" s="47" t="s">
        <v>575</v>
      </c>
      <c r="D428" s="12" t="s">
        <v>601</v>
      </c>
      <c r="E428" s="10">
        <v>85.32</v>
      </c>
      <c r="F428" s="13">
        <f t="shared" si="57"/>
        <v>35</v>
      </c>
      <c r="G428" s="13">
        <f t="shared" si="58"/>
        <v>51.19199999999999</v>
      </c>
      <c r="H428" s="13">
        <f t="shared" si="59"/>
        <v>86.192</v>
      </c>
      <c r="I428" s="10">
        <v>15</v>
      </c>
      <c r="J428" s="27" t="s">
        <v>15</v>
      </c>
    </row>
    <row r="429" spans="1:10" s="1" customFormat="1" ht="19.5" customHeight="1">
      <c r="A429" s="10">
        <v>16</v>
      </c>
      <c r="B429" s="16" t="s">
        <v>602</v>
      </c>
      <c r="C429" s="47" t="s">
        <v>575</v>
      </c>
      <c r="D429" s="12" t="s">
        <v>590</v>
      </c>
      <c r="E429" s="10">
        <v>87.08</v>
      </c>
      <c r="F429" s="13">
        <f t="shared" si="57"/>
        <v>33.800000000000004</v>
      </c>
      <c r="G429" s="13">
        <f t="shared" si="58"/>
        <v>52.248</v>
      </c>
      <c r="H429" s="13">
        <f t="shared" si="59"/>
        <v>86.048</v>
      </c>
      <c r="I429" s="10">
        <v>16</v>
      </c>
      <c r="J429" s="27" t="s">
        <v>15</v>
      </c>
    </row>
    <row r="430" spans="1:10" s="1" customFormat="1" ht="19.5" customHeight="1">
      <c r="A430" s="10">
        <v>17</v>
      </c>
      <c r="B430" s="16" t="s">
        <v>603</v>
      </c>
      <c r="C430" s="47" t="s">
        <v>575</v>
      </c>
      <c r="D430" s="12" t="s">
        <v>604</v>
      </c>
      <c r="E430" s="10">
        <v>82.56</v>
      </c>
      <c r="F430" s="13">
        <f t="shared" si="57"/>
        <v>36.4</v>
      </c>
      <c r="G430" s="13">
        <f t="shared" si="58"/>
        <v>49.536</v>
      </c>
      <c r="H430" s="13">
        <f t="shared" si="59"/>
        <v>85.936</v>
      </c>
      <c r="I430" s="10">
        <v>17</v>
      </c>
      <c r="J430" s="27" t="s">
        <v>15</v>
      </c>
    </row>
    <row r="431" spans="1:10" s="1" customFormat="1" ht="19.5" customHeight="1">
      <c r="A431" s="10">
        <v>18</v>
      </c>
      <c r="B431" s="16" t="s">
        <v>605</v>
      </c>
      <c r="C431" s="47" t="s">
        <v>575</v>
      </c>
      <c r="D431" s="12" t="s">
        <v>584</v>
      </c>
      <c r="E431" s="10">
        <v>85.78</v>
      </c>
      <c r="F431" s="13">
        <f t="shared" si="57"/>
        <v>34.4</v>
      </c>
      <c r="G431" s="13">
        <f t="shared" si="58"/>
        <v>51.467999999999996</v>
      </c>
      <c r="H431" s="13">
        <f t="shared" si="59"/>
        <v>85.868</v>
      </c>
      <c r="I431" s="10">
        <v>18</v>
      </c>
      <c r="J431" s="27" t="s">
        <v>15</v>
      </c>
    </row>
    <row r="432" spans="1:10" s="1" customFormat="1" ht="19.5" customHeight="1">
      <c r="A432" s="10">
        <v>19</v>
      </c>
      <c r="B432" s="16" t="s">
        <v>606</v>
      </c>
      <c r="C432" s="47" t="s">
        <v>575</v>
      </c>
      <c r="D432" s="12" t="s">
        <v>580</v>
      </c>
      <c r="E432" s="10">
        <v>84.8</v>
      </c>
      <c r="F432" s="13">
        <f t="shared" si="57"/>
        <v>34.800000000000004</v>
      </c>
      <c r="G432" s="13">
        <f t="shared" si="58"/>
        <v>50.879999999999995</v>
      </c>
      <c r="H432" s="13">
        <f t="shared" si="59"/>
        <v>85.68</v>
      </c>
      <c r="I432" s="10">
        <v>19</v>
      </c>
      <c r="J432" s="27" t="s">
        <v>15</v>
      </c>
    </row>
    <row r="433" spans="1:10" s="1" customFormat="1" ht="19.5" customHeight="1">
      <c r="A433" s="10">
        <v>20</v>
      </c>
      <c r="B433" s="16" t="s">
        <v>607</v>
      </c>
      <c r="C433" s="47" t="s">
        <v>575</v>
      </c>
      <c r="D433" s="12" t="s">
        <v>608</v>
      </c>
      <c r="E433" s="10">
        <v>88.42</v>
      </c>
      <c r="F433" s="13">
        <f t="shared" si="57"/>
        <v>32.6</v>
      </c>
      <c r="G433" s="13">
        <f t="shared" si="58"/>
        <v>53.052</v>
      </c>
      <c r="H433" s="13">
        <f t="shared" si="59"/>
        <v>85.652</v>
      </c>
      <c r="I433" s="10">
        <v>20</v>
      </c>
      <c r="J433" s="27" t="s">
        <v>15</v>
      </c>
    </row>
    <row r="434" spans="1:10" s="1" customFormat="1" ht="19.5" customHeight="1">
      <c r="A434" s="10">
        <v>21</v>
      </c>
      <c r="B434" s="16" t="s">
        <v>609</v>
      </c>
      <c r="C434" s="47" t="s">
        <v>575</v>
      </c>
      <c r="D434" s="12" t="s">
        <v>601</v>
      </c>
      <c r="E434" s="10">
        <v>84.4</v>
      </c>
      <c r="F434" s="13">
        <f t="shared" si="57"/>
        <v>35</v>
      </c>
      <c r="G434" s="13">
        <f t="shared" si="58"/>
        <v>50.64</v>
      </c>
      <c r="H434" s="13">
        <f t="shared" si="59"/>
        <v>85.64</v>
      </c>
      <c r="I434" s="10">
        <v>21</v>
      </c>
      <c r="J434" s="10"/>
    </row>
    <row r="435" spans="1:10" s="1" customFormat="1" ht="19.5" customHeight="1">
      <c r="A435" s="10">
        <v>22</v>
      </c>
      <c r="B435" s="16" t="s">
        <v>610</v>
      </c>
      <c r="C435" s="47" t="s">
        <v>575</v>
      </c>
      <c r="D435" s="12" t="s">
        <v>611</v>
      </c>
      <c r="E435" s="10">
        <v>87.96</v>
      </c>
      <c r="F435" s="13">
        <f t="shared" si="57"/>
        <v>32.800000000000004</v>
      </c>
      <c r="G435" s="13">
        <f t="shared" si="58"/>
        <v>52.775999999999996</v>
      </c>
      <c r="H435" s="13">
        <f t="shared" si="59"/>
        <v>85.576</v>
      </c>
      <c r="I435" s="10">
        <v>22</v>
      </c>
      <c r="J435" s="10"/>
    </row>
    <row r="436" spans="1:10" s="1" customFormat="1" ht="19.5" customHeight="1">
      <c r="A436" s="10">
        <v>23</v>
      </c>
      <c r="B436" s="16" t="s">
        <v>612</v>
      </c>
      <c r="C436" s="47" t="s">
        <v>575</v>
      </c>
      <c r="D436" s="12" t="s">
        <v>613</v>
      </c>
      <c r="E436" s="10">
        <v>86.86</v>
      </c>
      <c r="F436" s="13">
        <f t="shared" si="57"/>
        <v>33.4</v>
      </c>
      <c r="G436" s="13">
        <f t="shared" si="58"/>
        <v>52.116</v>
      </c>
      <c r="H436" s="13">
        <f t="shared" si="59"/>
        <v>85.51599999999999</v>
      </c>
      <c r="I436" s="10">
        <v>23</v>
      </c>
      <c r="J436" s="66"/>
    </row>
    <row r="437" spans="1:10" s="1" customFormat="1" ht="19.5" customHeight="1">
      <c r="A437" s="10">
        <v>24</v>
      </c>
      <c r="B437" s="16" t="s">
        <v>614</v>
      </c>
      <c r="C437" s="47" t="s">
        <v>575</v>
      </c>
      <c r="D437" s="12" t="s">
        <v>580</v>
      </c>
      <c r="E437" s="10">
        <v>84</v>
      </c>
      <c r="F437" s="13">
        <f t="shared" si="57"/>
        <v>34.800000000000004</v>
      </c>
      <c r="G437" s="13">
        <f t="shared" si="58"/>
        <v>50.4</v>
      </c>
      <c r="H437" s="13">
        <f t="shared" si="59"/>
        <v>85.2</v>
      </c>
      <c r="I437" s="10">
        <v>24</v>
      </c>
      <c r="J437" s="10"/>
    </row>
    <row r="438" spans="1:10" s="1" customFormat="1" ht="19.5" customHeight="1">
      <c r="A438" s="10">
        <v>25</v>
      </c>
      <c r="B438" s="16" t="s">
        <v>615</v>
      </c>
      <c r="C438" s="47" t="s">
        <v>575</v>
      </c>
      <c r="D438" s="12" t="s">
        <v>613</v>
      </c>
      <c r="E438" s="10">
        <v>86.16</v>
      </c>
      <c r="F438" s="13">
        <f t="shared" si="57"/>
        <v>33.4</v>
      </c>
      <c r="G438" s="13">
        <f t="shared" si="58"/>
        <v>51.696</v>
      </c>
      <c r="H438" s="13">
        <f t="shared" si="59"/>
        <v>85.096</v>
      </c>
      <c r="I438" s="10">
        <v>25</v>
      </c>
      <c r="J438" s="10"/>
    </row>
    <row r="439" spans="1:10" s="1" customFormat="1" ht="19.5" customHeight="1">
      <c r="A439" s="10">
        <v>26</v>
      </c>
      <c r="B439" s="16" t="s">
        <v>616</v>
      </c>
      <c r="C439" s="47" t="s">
        <v>575</v>
      </c>
      <c r="D439" s="12" t="s">
        <v>580</v>
      </c>
      <c r="E439" s="10">
        <v>83.4</v>
      </c>
      <c r="F439" s="13">
        <f t="shared" si="57"/>
        <v>34.800000000000004</v>
      </c>
      <c r="G439" s="13">
        <f t="shared" si="58"/>
        <v>50.04</v>
      </c>
      <c r="H439" s="13">
        <f t="shared" si="59"/>
        <v>84.84</v>
      </c>
      <c r="I439" s="10">
        <v>26</v>
      </c>
      <c r="J439" s="10"/>
    </row>
    <row r="440" spans="1:10" s="1" customFormat="1" ht="19.5" customHeight="1">
      <c r="A440" s="10">
        <v>27</v>
      </c>
      <c r="B440" s="16" t="s">
        <v>617</v>
      </c>
      <c r="C440" s="47" t="s">
        <v>575</v>
      </c>
      <c r="D440" s="12" t="s">
        <v>599</v>
      </c>
      <c r="E440" s="10">
        <v>85.32</v>
      </c>
      <c r="F440" s="13">
        <f t="shared" si="57"/>
        <v>33.6</v>
      </c>
      <c r="G440" s="13">
        <f t="shared" si="58"/>
        <v>51.19199999999999</v>
      </c>
      <c r="H440" s="13">
        <f t="shared" si="59"/>
        <v>84.792</v>
      </c>
      <c r="I440" s="10">
        <v>27</v>
      </c>
      <c r="J440" s="10"/>
    </row>
    <row r="441" spans="1:10" s="1" customFormat="1" ht="19.5" customHeight="1">
      <c r="A441" s="10">
        <v>28</v>
      </c>
      <c r="B441" s="16" t="s">
        <v>618</v>
      </c>
      <c r="C441" s="47" t="s">
        <v>575</v>
      </c>
      <c r="D441" s="12" t="s">
        <v>613</v>
      </c>
      <c r="E441" s="10">
        <v>85.62</v>
      </c>
      <c r="F441" s="13">
        <f t="shared" si="57"/>
        <v>33.4</v>
      </c>
      <c r="G441" s="13">
        <f t="shared" si="58"/>
        <v>51.372</v>
      </c>
      <c r="H441" s="13">
        <f t="shared" si="59"/>
        <v>84.77199999999999</v>
      </c>
      <c r="I441" s="10">
        <v>28</v>
      </c>
      <c r="J441" s="10"/>
    </row>
    <row r="442" spans="1:10" s="1" customFormat="1" ht="19.5" customHeight="1">
      <c r="A442" s="10">
        <v>29</v>
      </c>
      <c r="B442" s="16" t="s">
        <v>619</v>
      </c>
      <c r="C442" s="47" t="s">
        <v>575</v>
      </c>
      <c r="D442" s="12" t="s">
        <v>584</v>
      </c>
      <c r="E442" s="10">
        <v>83.92</v>
      </c>
      <c r="F442" s="13">
        <f t="shared" si="57"/>
        <v>34.4</v>
      </c>
      <c r="G442" s="13">
        <f t="shared" si="58"/>
        <v>50.352</v>
      </c>
      <c r="H442" s="13">
        <f t="shared" si="59"/>
        <v>84.752</v>
      </c>
      <c r="I442" s="10">
        <v>29</v>
      </c>
      <c r="J442" s="10"/>
    </row>
    <row r="443" spans="1:10" s="1" customFormat="1" ht="19.5" customHeight="1">
      <c r="A443" s="10">
        <v>30</v>
      </c>
      <c r="B443" s="16" t="s">
        <v>620</v>
      </c>
      <c r="C443" s="47" t="s">
        <v>575</v>
      </c>
      <c r="D443" s="12" t="s">
        <v>597</v>
      </c>
      <c r="E443" s="10">
        <v>84.58</v>
      </c>
      <c r="F443" s="13">
        <f t="shared" si="57"/>
        <v>34</v>
      </c>
      <c r="G443" s="13">
        <f t="shared" si="58"/>
        <v>50.748</v>
      </c>
      <c r="H443" s="13">
        <f t="shared" si="59"/>
        <v>84.74799999999999</v>
      </c>
      <c r="I443" s="10">
        <v>29</v>
      </c>
      <c r="J443" s="10"/>
    </row>
    <row r="444" spans="1:10" s="1" customFormat="1" ht="19.5" customHeight="1">
      <c r="A444" s="10">
        <v>31</v>
      </c>
      <c r="B444" s="16" t="s">
        <v>621</v>
      </c>
      <c r="C444" s="47" t="s">
        <v>575</v>
      </c>
      <c r="D444" s="12" t="s">
        <v>611</v>
      </c>
      <c r="E444" s="10">
        <v>86.48</v>
      </c>
      <c r="F444" s="13">
        <f t="shared" si="57"/>
        <v>32.800000000000004</v>
      </c>
      <c r="G444" s="13">
        <f t="shared" si="58"/>
        <v>51.888</v>
      </c>
      <c r="H444" s="13">
        <f t="shared" si="59"/>
        <v>84.688</v>
      </c>
      <c r="I444" s="10">
        <v>31</v>
      </c>
      <c r="J444" s="10"/>
    </row>
    <row r="445" spans="1:10" s="1" customFormat="1" ht="19.5" customHeight="1">
      <c r="A445" s="10">
        <v>32</v>
      </c>
      <c r="B445" s="16" t="s">
        <v>622</v>
      </c>
      <c r="C445" s="47" t="s">
        <v>575</v>
      </c>
      <c r="D445" s="12" t="s">
        <v>613</v>
      </c>
      <c r="E445" s="10">
        <v>85.34</v>
      </c>
      <c r="F445" s="13">
        <f t="shared" si="57"/>
        <v>33.4</v>
      </c>
      <c r="G445" s="13">
        <f t="shared" si="58"/>
        <v>51.204</v>
      </c>
      <c r="H445" s="13">
        <f t="shared" si="59"/>
        <v>84.604</v>
      </c>
      <c r="I445" s="10">
        <v>32</v>
      </c>
      <c r="J445" s="10"/>
    </row>
    <row r="446" spans="1:10" s="1" customFormat="1" ht="19.5" customHeight="1">
      <c r="A446" s="10">
        <v>33</v>
      </c>
      <c r="B446" s="16" t="s">
        <v>623</v>
      </c>
      <c r="C446" s="47" t="s">
        <v>575</v>
      </c>
      <c r="D446" s="12" t="s">
        <v>624</v>
      </c>
      <c r="E446" s="10">
        <v>87.6</v>
      </c>
      <c r="F446" s="13">
        <f t="shared" si="57"/>
        <v>32</v>
      </c>
      <c r="G446" s="13">
        <f t="shared" si="58"/>
        <v>52.559999999999995</v>
      </c>
      <c r="H446" s="13">
        <f t="shared" si="59"/>
        <v>84.56</v>
      </c>
      <c r="I446" s="10">
        <v>33</v>
      </c>
      <c r="J446" s="10"/>
    </row>
    <row r="447" spans="1:10" s="1" customFormat="1" ht="19.5" customHeight="1">
      <c r="A447" s="10">
        <v>34</v>
      </c>
      <c r="B447" s="16" t="s">
        <v>625</v>
      </c>
      <c r="C447" s="47" t="s">
        <v>575</v>
      </c>
      <c r="D447" s="12" t="s">
        <v>608</v>
      </c>
      <c r="E447" s="10">
        <v>86.06</v>
      </c>
      <c r="F447" s="13">
        <f t="shared" si="57"/>
        <v>32.6</v>
      </c>
      <c r="G447" s="13">
        <f t="shared" si="58"/>
        <v>51.636</v>
      </c>
      <c r="H447" s="13">
        <f t="shared" si="59"/>
        <v>84.236</v>
      </c>
      <c r="I447" s="10">
        <v>34</v>
      </c>
      <c r="J447" s="10"/>
    </row>
    <row r="448" spans="1:10" s="1" customFormat="1" ht="19.5" customHeight="1">
      <c r="A448" s="10">
        <v>35</v>
      </c>
      <c r="B448" s="16" t="s">
        <v>626</v>
      </c>
      <c r="C448" s="47" t="s">
        <v>575</v>
      </c>
      <c r="D448" s="12" t="s">
        <v>590</v>
      </c>
      <c r="E448" s="10">
        <v>84</v>
      </c>
      <c r="F448" s="13">
        <f t="shared" si="57"/>
        <v>33.800000000000004</v>
      </c>
      <c r="G448" s="13">
        <f t="shared" si="58"/>
        <v>50.4</v>
      </c>
      <c r="H448" s="13">
        <f t="shared" si="59"/>
        <v>84.2</v>
      </c>
      <c r="I448" s="10">
        <v>35</v>
      </c>
      <c r="J448" s="10"/>
    </row>
    <row r="449" spans="1:10" s="1" customFormat="1" ht="19.5" customHeight="1">
      <c r="A449" s="10">
        <v>36</v>
      </c>
      <c r="B449" s="16" t="s">
        <v>627</v>
      </c>
      <c r="C449" s="47" t="s">
        <v>575</v>
      </c>
      <c r="D449" s="12" t="s">
        <v>628</v>
      </c>
      <c r="E449" s="10">
        <v>86.3</v>
      </c>
      <c r="F449" s="13">
        <f t="shared" si="57"/>
        <v>32.4</v>
      </c>
      <c r="G449" s="13">
        <f t="shared" si="58"/>
        <v>51.779999999999994</v>
      </c>
      <c r="H449" s="13">
        <f t="shared" si="59"/>
        <v>84.17999999999999</v>
      </c>
      <c r="I449" s="10">
        <v>36</v>
      </c>
      <c r="J449" s="10"/>
    </row>
    <row r="450" spans="1:10" s="1" customFormat="1" ht="19.5" customHeight="1">
      <c r="A450" s="10">
        <v>37</v>
      </c>
      <c r="B450" s="16" t="s">
        <v>629</v>
      </c>
      <c r="C450" s="47" t="s">
        <v>575</v>
      </c>
      <c r="D450" s="12" t="s">
        <v>628</v>
      </c>
      <c r="E450" s="10">
        <v>86.26</v>
      </c>
      <c r="F450" s="13">
        <f t="shared" si="57"/>
        <v>32.4</v>
      </c>
      <c r="G450" s="13">
        <f t="shared" si="58"/>
        <v>51.756</v>
      </c>
      <c r="H450" s="13">
        <f t="shared" si="59"/>
        <v>84.156</v>
      </c>
      <c r="I450" s="10">
        <v>37</v>
      </c>
      <c r="J450" s="10"/>
    </row>
    <row r="451" spans="1:10" s="1" customFormat="1" ht="19.5" customHeight="1">
      <c r="A451" s="10">
        <v>38</v>
      </c>
      <c r="B451" s="16" t="s">
        <v>630</v>
      </c>
      <c r="C451" s="47" t="s">
        <v>575</v>
      </c>
      <c r="D451" s="12" t="s">
        <v>631</v>
      </c>
      <c r="E451" s="10">
        <v>84.18</v>
      </c>
      <c r="F451" s="13">
        <f t="shared" si="57"/>
        <v>33.2</v>
      </c>
      <c r="G451" s="13">
        <f t="shared" si="58"/>
        <v>50.508</v>
      </c>
      <c r="H451" s="13">
        <f t="shared" si="59"/>
        <v>83.708</v>
      </c>
      <c r="I451" s="10">
        <v>38</v>
      </c>
      <c r="J451" s="10"/>
    </row>
    <row r="452" spans="1:10" s="1" customFormat="1" ht="19.5" customHeight="1">
      <c r="A452" s="10">
        <v>39</v>
      </c>
      <c r="B452" s="16" t="s">
        <v>632</v>
      </c>
      <c r="C452" s="47" t="s">
        <v>575</v>
      </c>
      <c r="D452" s="12" t="s">
        <v>633</v>
      </c>
      <c r="E452" s="10">
        <v>84.14</v>
      </c>
      <c r="F452" s="13">
        <f t="shared" si="57"/>
        <v>33</v>
      </c>
      <c r="G452" s="13">
        <f t="shared" si="58"/>
        <v>50.484</v>
      </c>
      <c r="H452" s="13">
        <f t="shared" si="59"/>
        <v>83.48400000000001</v>
      </c>
      <c r="I452" s="10">
        <v>39</v>
      </c>
      <c r="J452" s="10"/>
    </row>
    <row r="453" spans="1:10" s="1" customFormat="1" ht="19.5" customHeight="1">
      <c r="A453" s="10">
        <v>40</v>
      </c>
      <c r="B453" s="16" t="s">
        <v>634</v>
      </c>
      <c r="C453" s="47" t="s">
        <v>575</v>
      </c>
      <c r="D453" s="12" t="s">
        <v>628</v>
      </c>
      <c r="E453" s="10">
        <v>82.46</v>
      </c>
      <c r="F453" s="13">
        <f t="shared" si="57"/>
        <v>32.4</v>
      </c>
      <c r="G453" s="13">
        <f t="shared" si="58"/>
        <v>49.47599999999999</v>
      </c>
      <c r="H453" s="13">
        <f t="shared" si="59"/>
        <v>81.87599999999999</v>
      </c>
      <c r="I453" s="10">
        <v>40</v>
      </c>
      <c r="J453" s="10"/>
    </row>
    <row r="454" spans="1:10" s="1" customFormat="1" ht="19.5" customHeight="1">
      <c r="A454" s="10">
        <v>41</v>
      </c>
      <c r="B454" s="16" t="s">
        <v>635</v>
      </c>
      <c r="C454" s="47" t="s">
        <v>575</v>
      </c>
      <c r="D454" s="12" t="s">
        <v>599</v>
      </c>
      <c r="E454" s="10">
        <v>79.94</v>
      </c>
      <c r="F454" s="13">
        <f t="shared" si="57"/>
        <v>33.6</v>
      </c>
      <c r="G454" s="13">
        <f t="shared" si="58"/>
        <v>47.964</v>
      </c>
      <c r="H454" s="13">
        <f t="shared" si="59"/>
        <v>81.564</v>
      </c>
      <c r="I454" s="10">
        <v>41</v>
      </c>
      <c r="J454" s="10"/>
    </row>
    <row r="455" spans="1:10" s="1" customFormat="1" ht="19.5" customHeight="1">
      <c r="A455" s="10">
        <v>42</v>
      </c>
      <c r="B455" s="16" t="s">
        <v>636</v>
      </c>
      <c r="C455" s="47" t="s">
        <v>575</v>
      </c>
      <c r="D455" s="12" t="s">
        <v>611</v>
      </c>
      <c r="E455" s="10">
        <v>80.82</v>
      </c>
      <c r="F455" s="13">
        <f t="shared" si="57"/>
        <v>32.800000000000004</v>
      </c>
      <c r="G455" s="13">
        <f t="shared" si="58"/>
        <v>48.492</v>
      </c>
      <c r="H455" s="13">
        <f t="shared" si="59"/>
        <v>81.292</v>
      </c>
      <c r="I455" s="10">
        <v>42</v>
      </c>
      <c r="J455" s="10"/>
    </row>
    <row r="456" spans="1:10" s="1" customFormat="1" ht="19.5" customHeight="1">
      <c r="A456" s="10">
        <v>43</v>
      </c>
      <c r="B456" s="16" t="s">
        <v>637</v>
      </c>
      <c r="C456" s="47" t="s">
        <v>575</v>
      </c>
      <c r="D456" s="12" t="s">
        <v>628</v>
      </c>
      <c r="E456" s="10">
        <v>81.38</v>
      </c>
      <c r="F456" s="13">
        <f t="shared" si="57"/>
        <v>32.4</v>
      </c>
      <c r="G456" s="13">
        <f t="shared" si="58"/>
        <v>48.827999999999996</v>
      </c>
      <c r="H456" s="13">
        <f t="shared" si="59"/>
        <v>81.228</v>
      </c>
      <c r="I456" s="10">
        <v>43</v>
      </c>
      <c r="J456" s="10"/>
    </row>
    <row r="457" spans="1:10" s="3" customFormat="1" ht="19.5" customHeight="1">
      <c r="A457" s="19" t="s">
        <v>638</v>
      </c>
      <c r="B457" s="19"/>
      <c r="C457" s="19"/>
      <c r="D457" s="19"/>
      <c r="E457" s="19"/>
      <c r="F457" s="19"/>
      <c r="G457" s="19"/>
      <c r="H457" s="19"/>
      <c r="I457" s="19"/>
      <c r="J457" s="19"/>
    </row>
    <row r="458" spans="1:10" ht="40.5">
      <c r="A458" s="15" t="s">
        <v>2</v>
      </c>
      <c r="B458" s="36" t="s">
        <v>3</v>
      </c>
      <c r="C458" s="15" t="s">
        <v>4</v>
      </c>
      <c r="D458" s="15" t="s">
        <v>572</v>
      </c>
      <c r="E458" s="17" t="s">
        <v>6</v>
      </c>
      <c r="F458" s="17" t="s">
        <v>573</v>
      </c>
      <c r="G458" s="17" t="s">
        <v>431</v>
      </c>
      <c r="H458" s="17" t="s">
        <v>9</v>
      </c>
      <c r="I458" s="17" t="s">
        <v>10</v>
      </c>
      <c r="J458" s="41" t="s">
        <v>11</v>
      </c>
    </row>
    <row r="459" spans="1:10" s="1" customFormat="1" ht="19.5" customHeight="1">
      <c r="A459" s="10">
        <v>1</v>
      </c>
      <c r="B459" s="16" t="s">
        <v>639</v>
      </c>
      <c r="C459" s="47" t="s">
        <v>575</v>
      </c>
      <c r="D459" s="12" t="s">
        <v>587</v>
      </c>
      <c r="E459" s="10">
        <v>90.2</v>
      </c>
      <c r="F459" s="13">
        <f aca="true" t="shared" si="60" ref="F459:F483">D459*0.4</f>
        <v>34.6</v>
      </c>
      <c r="G459" s="13">
        <f aca="true" t="shared" si="61" ref="G459:G482">E459*0.6</f>
        <v>54.12</v>
      </c>
      <c r="H459" s="13">
        <f aca="true" t="shared" si="62" ref="H459:H483">SUM(F459:G459)</f>
        <v>88.72</v>
      </c>
      <c r="I459" s="10">
        <v>1</v>
      </c>
      <c r="J459" s="27" t="s">
        <v>15</v>
      </c>
    </row>
    <row r="460" spans="1:10" s="1" customFormat="1" ht="19.5" customHeight="1">
      <c r="A460" s="10">
        <v>2</v>
      </c>
      <c r="B460" s="16" t="s">
        <v>640</v>
      </c>
      <c r="C460" s="47" t="s">
        <v>575</v>
      </c>
      <c r="D460" s="12" t="s">
        <v>590</v>
      </c>
      <c r="E460" s="10">
        <v>88.2</v>
      </c>
      <c r="F460" s="13">
        <f t="shared" si="60"/>
        <v>33.800000000000004</v>
      </c>
      <c r="G460" s="13">
        <f t="shared" si="61"/>
        <v>52.92</v>
      </c>
      <c r="H460" s="13">
        <f t="shared" si="62"/>
        <v>86.72</v>
      </c>
      <c r="I460" s="10">
        <v>2</v>
      </c>
      <c r="J460" s="27" t="s">
        <v>15</v>
      </c>
    </row>
    <row r="461" spans="1:10" s="1" customFormat="1" ht="19.5" customHeight="1">
      <c r="A461" s="10">
        <v>3</v>
      </c>
      <c r="B461" s="16" t="s">
        <v>641</v>
      </c>
      <c r="C461" s="47" t="s">
        <v>575</v>
      </c>
      <c r="D461" s="12" t="s">
        <v>587</v>
      </c>
      <c r="E461" s="10">
        <v>86.76</v>
      </c>
      <c r="F461" s="13">
        <f t="shared" si="60"/>
        <v>34.6</v>
      </c>
      <c r="G461" s="13">
        <f t="shared" si="61"/>
        <v>52.056000000000004</v>
      </c>
      <c r="H461" s="13">
        <f t="shared" si="62"/>
        <v>86.656</v>
      </c>
      <c r="I461" s="10">
        <v>3</v>
      </c>
      <c r="J461" s="27" t="s">
        <v>15</v>
      </c>
    </row>
    <row r="462" spans="1:10" s="1" customFormat="1" ht="19.5" customHeight="1">
      <c r="A462" s="10">
        <v>4</v>
      </c>
      <c r="B462" s="16" t="s">
        <v>642</v>
      </c>
      <c r="C462" s="47" t="s">
        <v>575</v>
      </c>
      <c r="D462" s="12" t="s">
        <v>599</v>
      </c>
      <c r="E462" s="10">
        <v>87.5</v>
      </c>
      <c r="F462" s="13">
        <f t="shared" si="60"/>
        <v>33.6</v>
      </c>
      <c r="G462" s="13">
        <f t="shared" si="61"/>
        <v>52.5</v>
      </c>
      <c r="H462" s="13">
        <f t="shared" si="62"/>
        <v>86.1</v>
      </c>
      <c r="I462" s="10">
        <v>4</v>
      </c>
      <c r="J462" s="27" t="s">
        <v>15</v>
      </c>
    </row>
    <row r="463" spans="1:10" s="1" customFormat="1" ht="19.5" customHeight="1">
      <c r="A463" s="10">
        <v>5</v>
      </c>
      <c r="B463" s="16" t="s">
        <v>643</v>
      </c>
      <c r="C463" s="47" t="s">
        <v>575</v>
      </c>
      <c r="D463" s="12" t="s">
        <v>644</v>
      </c>
      <c r="E463" s="10">
        <v>89.76</v>
      </c>
      <c r="F463" s="13">
        <f t="shared" si="60"/>
        <v>32.2</v>
      </c>
      <c r="G463" s="13">
        <f t="shared" si="61"/>
        <v>53.856</v>
      </c>
      <c r="H463" s="13">
        <f t="shared" si="62"/>
        <v>86.05600000000001</v>
      </c>
      <c r="I463" s="10">
        <v>5</v>
      </c>
      <c r="J463" s="27" t="s">
        <v>15</v>
      </c>
    </row>
    <row r="464" spans="1:10" s="1" customFormat="1" ht="19.5" customHeight="1">
      <c r="A464" s="10">
        <v>6</v>
      </c>
      <c r="B464" s="16" t="s">
        <v>645</v>
      </c>
      <c r="C464" s="47" t="s">
        <v>575</v>
      </c>
      <c r="D464" s="12" t="s">
        <v>611</v>
      </c>
      <c r="E464" s="10">
        <v>87.9</v>
      </c>
      <c r="F464" s="13">
        <f t="shared" si="60"/>
        <v>32.800000000000004</v>
      </c>
      <c r="G464" s="13">
        <f t="shared" si="61"/>
        <v>52.74</v>
      </c>
      <c r="H464" s="13">
        <f t="shared" si="62"/>
        <v>85.54</v>
      </c>
      <c r="I464" s="10">
        <v>6</v>
      </c>
      <c r="J464" s="27" t="s">
        <v>15</v>
      </c>
    </row>
    <row r="465" spans="1:10" s="1" customFormat="1" ht="19.5" customHeight="1">
      <c r="A465" s="10">
        <v>7</v>
      </c>
      <c r="B465" s="16" t="s">
        <v>646</v>
      </c>
      <c r="C465" s="47" t="s">
        <v>575</v>
      </c>
      <c r="D465" s="12" t="s">
        <v>613</v>
      </c>
      <c r="E465" s="10">
        <v>86.9</v>
      </c>
      <c r="F465" s="13">
        <f t="shared" si="60"/>
        <v>33.4</v>
      </c>
      <c r="G465" s="13">
        <f t="shared" si="61"/>
        <v>52.14</v>
      </c>
      <c r="H465" s="13">
        <f t="shared" si="62"/>
        <v>85.53999999999999</v>
      </c>
      <c r="I465" s="10">
        <v>6</v>
      </c>
      <c r="J465" s="27" t="s">
        <v>15</v>
      </c>
    </row>
    <row r="466" spans="1:10" s="1" customFormat="1" ht="19.5" customHeight="1">
      <c r="A466" s="10">
        <v>8</v>
      </c>
      <c r="B466" s="16" t="s">
        <v>647</v>
      </c>
      <c r="C466" s="47" t="s">
        <v>575</v>
      </c>
      <c r="D466" s="12" t="s">
        <v>644</v>
      </c>
      <c r="E466" s="10">
        <v>88.66</v>
      </c>
      <c r="F466" s="13">
        <f t="shared" si="60"/>
        <v>32.2</v>
      </c>
      <c r="G466" s="13">
        <f t="shared" si="61"/>
        <v>53.196</v>
      </c>
      <c r="H466" s="13">
        <f t="shared" si="62"/>
        <v>85.396</v>
      </c>
      <c r="I466" s="10">
        <v>8</v>
      </c>
      <c r="J466" s="27" t="s">
        <v>15</v>
      </c>
    </row>
    <row r="467" spans="1:10" s="1" customFormat="1" ht="19.5" customHeight="1">
      <c r="A467" s="10">
        <v>9</v>
      </c>
      <c r="B467" s="16" t="s">
        <v>648</v>
      </c>
      <c r="C467" s="47" t="s">
        <v>575</v>
      </c>
      <c r="D467" s="12" t="s">
        <v>613</v>
      </c>
      <c r="E467" s="10">
        <v>86.4</v>
      </c>
      <c r="F467" s="13">
        <f t="shared" si="60"/>
        <v>33.4</v>
      </c>
      <c r="G467" s="13">
        <f t="shared" si="61"/>
        <v>51.84</v>
      </c>
      <c r="H467" s="13">
        <f t="shared" si="62"/>
        <v>85.24000000000001</v>
      </c>
      <c r="I467" s="10">
        <v>9</v>
      </c>
      <c r="J467" s="27" t="s">
        <v>15</v>
      </c>
    </row>
    <row r="468" spans="1:10" s="1" customFormat="1" ht="19.5" customHeight="1">
      <c r="A468" s="10">
        <v>10</v>
      </c>
      <c r="B468" s="16" t="s">
        <v>649</v>
      </c>
      <c r="C468" s="47" t="s">
        <v>575</v>
      </c>
      <c r="D468" s="12" t="s">
        <v>631</v>
      </c>
      <c r="E468" s="10">
        <v>86.4</v>
      </c>
      <c r="F468" s="13">
        <f t="shared" si="60"/>
        <v>33.2</v>
      </c>
      <c r="G468" s="13">
        <f t="shared" si="61"/>
        <v>51.84</v>
      </c>
      <c r="H468" s="13">
        <f t="shared" si="62"/>
        <v>85.04</v>
      </c>
      <c r="I468" s="10">
        <v>10</v>
      </c>
      <c r="J468" s="27" t="s">
        <v>15</v>
      </c>
    </row>
    <row r="469" spans="1:10" s="1" customFormat="1" ht="19.5" customHeight="1">
      <c r="A469" s="10">
        <v>11</v>
      </c>
      <c r="B469" s="16" t="s">
        <v>650</v>
      </c>
      <c r="C469" s="47" t="s">
        <v>575</v>
      </c>
      <c r="D469" s="12" t="s">
        <v>631</v>
      </c>
      <c r="E469" s="10">
        <v>85.6</v>
      </c>
      <c r="F469" s="13">
        <f t="shared" si="60"/>
        <v>33.2</v>
      </c>
      <c r="G469" s="13">
        <f t="shared" si="61"/>
        <v>51.35999999999999</v>
      </c>
      <c r="H469" s="13">
        <f t="shared" si="62"/>
        <v>84.56</v>
      </c>
      <c r="I469" s="10">
        <v>11</v>
      </c>
      <c r="J469" s="10"/>
    </row>
    <row r="470" spans="1:10" s="1" customFormat="1" ht="19.5" customHeight="1">
      <c r="A470" s="10">
        <v>12</v>
      </c>
      <c r="B470" s="16" t="s">
        <v>651</v>
      </c>
      <c r="C470" s="47" t="s">
        <v>575</v>
      </c>
      <c r="D470" s="12" t="s">
        <v>601</v>
      </c>
      <c r="E470" s="10">
        <v>82</v>
      </c>
      <c r="F470" s="13">
        <f t="shared" si="60"/>
        <v>35</v>
      </c>
      <c r="G470" s="13">
        <f t="shared" si="61"/>
        <v>49.199999999999996</v>
      </c>
      <c r="H470" s="13">
        <f t="shared" si="62"/>
        <v>84.19999999999999</v>
      </c>
      <c r="I470" s="10">
        <v>12</v>
      </c>
      <c r="J470" s="10"/>
    </row>
    <row r="471" spans="1:10" s="1" customFormat="1" ht="19.5" customHeight="1">
      <c r="A471" s="10">
        <v>13</v>
      </c>
      <c r="B471" s="16" t="s">
        <v>652</v>
      </c>
      <c r="C471" s="47" t="s">
        <v>575</v>
      </c>
      <c r="D471" s="12" t="s">
        <v>653</v>
      </c>
      <c r="E471" s="10">
        <v>87.36</v>
      </c>
      <c r="F471" s="13">
        <f t="shared" si="60"/>
        <v>31.200000000000003</v>
      </c>
      <c r="G471" s="13">
        <f t="shared" si="61"/>
        <v>52.416</v>
      </c>
      <c r="H471" s="13">
        <f t="shared" si="62"/>
        <v>83.616</v>
      </c>
      <c r="I471" s="10">
        <v>13</v>
      </c>
      <c r="J471" s="10"/>
    </row>
    <row r="472" spans="1:10" s="1" customFormat="1" ht="19.5" customHeight="1">
      <c r="A472" s="10">
        <v>14</v>
      </c>
      <c r="B472" s="16" t="s">
        <v>654</v>
      </c>
      <c r="C472" s="47" t="s">
        <v>575</v>
      </c>
      <c r="D472" s="12" t="s">
        <v>613</v>
      </c>
      <c r="E472" s="10">
        <v>83.4</v>
      </c>
      <c r="F472" s="13">
        <f t="shared" si="60"/>
        <v>33.4</v>
      </c>
      <c r="G472" s="13">
        <f t="shared" si="61"/>
        <v>50.04</v>
      </c>
      <c r="H472" s="13">
        <f t="shared" si="62"/>
        <v>83.44</v>
      </c>
      <c r="I472" s="10">
        <v>14</v>
      </c>
      <c r="J472" s="10"/>
    </row>
    <row r="473" spans="1:10" s="1" customFormat="1" ht="19.5" customHeight="1">
      <c r="A473" s="10">
        <v>15</v>
      </c>
      <c r="B473" s="16" t="s">
        <v>655</v>
      </c>
      <c r="C473" s="47" t="s">
        <v>575</v>
      </c>
      <c r="D473" s="12" t="s">
        <v>656</v>
      </c>
      <c r="E473" s="10">
        <v>87</v>
      </c>
      <c r="F473" s="13">
        <f t="shared" si="60"/>
        <v>30.8</v>
      </c>
      <c r="G473" s="13">
        <f t="shared" si="61"/>
        <v>52.199999999999996</v>
      </c>
      <c r="H473" s="13">
        <f t="shared" si="62"/>
        <v>83</v>
      </c>
      <c r="I473" s="10">
        <v>15</v>
      </c>
      <c r="J473" s="10"/>
    </row>
    <row r="474" spans="1:10" s="1" customFormat="1" ht="19.5" customHeight="1">
      <c r="A474" s="10">
        <v>16</v>
      </c>
      <c r="B474" s="16" t="s">
        <v>657</v>
      </c>
      <c r="C474" s="47" t="s">
        <v>575</v>
      </c>
      <c r="D474" s="12" t="s">
        <v>608</v>
      </c>
      <c r="E474" s="10">
        <v>83.6</v>
      </c>
      <c r="F474" s="13">
        <f t="shared" si="60"/>
        <v>32.6</v>
      </c>
      <c r="G474" s="13">
        <f t="shared" si="61"/>
        <v>50.16</v>
      </c>
      <c r="H474" s="13">
        <f t="shared" si="62"/>
        <v>82.75999999999999</v>
      </c>
      <c r="I474" s="10">
        <v>16</v>
      </c>
      <c r="J474" s="10"/>
    </row>
    <row r="475" spans="1:10" s="1" customFormat="1" ht="19.5" customHeight="1">
      <c r="A475" s="10">
        <v>17</v>
      </c>
      <c r="B475" s="16" t="s">
        <v>658</v>
      </c>
      <c r="C475" s="47" t="s">
        <v>575</v>
      </c>
      <c r="D475" s="12" t="s">
        <v>659</v>
      </c>
      <c r="E475" s="10">
        <v>84.8</v>
      </c>
      <c r="F475" s="13">
        <f t="shared" si="60"/>
        <v>31.8</v>
      </c>
      <c r="G475" s="13">
        <f t="shared" si="61"/>
        <v>50.879999999999995</v>
      </c>
      <c r="H475" s="13">
        <f t="shared" si="62"/>
        <v>82.67999999999999</v>
      </c>
      <c r="I475" s="10">
        <v>17</v>
      </c>
      <c r="J475" s="10"/>
    </row>
    <row r="476" spans="1:10" s="1" customFormat="1" ht="19.5" customHeight="1">
      <c r="A476" s="10">
        <v>18</v>
      </c>
      <c r="B476" s="16" t="s">
        <v>660</v>
      </c>
      <c r="C476" s="47" t="s">
        <v>575</v>
      </c>
      <c r="D476" s="12" t="s">
        <v>659</v>
      </c>
      <c r="E476" s="10">
        <v>84.3</v>
      </c>
      <c r="F476" s="13">
        <f t="shared" si="60"/>
        <v>31.8</v>
      </c>
      <c r="G476" s="13">
        <f t="shared" si="61"/>
        <v>50.58</v>
      </c>
      <c r="H476" s="13">
        <f t="shared" si="62"/>
        <v>82.38</v>
      </c>
      <c r="I476" s="10">
        <v>18</v>
      </c>
      <c r="J476" s="10"/>
    </row>
    <row r="477" spans="1:10" s="1" customFormat="1" ht="19.5" customHeight="1">
      <c r="A477" s="10">
        <v>19</v>
      </c>
      <c r="B477" s="16" t="s">
        <v>661</v>
      </c>
      <c r="C477" s="47" t="s">
        <v>575</v>
      </c>
      <c r="D477" s="12" t="s">
        <v>611</v>
      </c>
      <c r="E477" s="10">
        <v>82.3</v>
      </c>
      <c r="F477" s="13">
        <f t="shared" si="60"/>
        <v>32.800000000000004</v>
      </c>
      <c r="G477" s="13">
        <f t="shared" si="61"/>
        <v>49.379999999999995</v>
      </c>
      <c r="H477" s="13">
        <f t="shared" si="62"/>
        <v>82.18</v>
      </c>
      <c r="I477" s="10">
        <v>19</v>
      </c>
      <c r="J477" s="10"/>
    </row>
    <row r="478" spans="1:10" s="1" customFormat="1" ht="19.5" customHeight="1">
      <c r="A478" s="10">
        <v>20</v>
      </c>
      <c r="B478" s="16" t="s">
        <v>662</v>
      </c>
      <c r="C478" s="47" t="s">
        <v>575</v>
      </c>
      <c r="D478" s="12" t="s">
        <v>663</v>
      </c>
      <c r="E478" s="10">
        <v>85.1</v>
      </c>
      <c r="F478" s="13">
        <f t="shared" si="60"/>
        <v>31</v>
      </c>
      <c r="G478" s="13">
        <f t="shared" si="61"/>
        <v>51.059999999999995</v>
      </c>
      <c r="H478" s="13">
        <f t="shared" si="62"/>
        <v>82.06</v>
      </c>
      <c r="I478" s="10">
        <v>20</v>
      </c>
      <c r="J478" s="10"/>
    </row>
    <row r="479" spans="1:10" s="1" customFormat="1" ht="19.5" customHeight="1">
      <c r="A479" s="10">
        <v>21</v>
      </c>
      <c r="B479" s="16" t="s">
        <v>664</v>
      </c>
      <c r="C479" s="47" t="s">
        <v>575</v>
      </c>
      <c r="D479" s="12" t="s">
        <v>613</v>
      </c>
      <c r="E479" s="10">
        <v>80.8</v>
      </c>
      <c r="F479" s="13">
        <f t="shared" si="60"/>
        <v>33.4</v>
      </c>
      <c r="G479" s="13">
        <f t="shared" si="61"/>
        <v>48.48</v>
      </c>
      <c r="H479" s="13">
        <f t="shared" si="62"/>
        <v>81.88</v>
      </c>
      <c r="I479" s="10">
        <v>21</v>
      </c>
      <c r="J479" s="10"/>
    </row>
    <row r="480" spans="1:10" s="1" customFormat="1" ht="19.5" customHeight="1">
      <c r="A480" s="10">
        <v>22</v>
      </c>
      <c r="B480" s="16" t="s">
        <v>665</v>
      </c>
      <c r="C480" s="47" t="s">
        <v>575</v>
      </c>
      <c r="D480" s="12" t="s">
        <v>666</v>
      </c>
      <c r="E480" s="10">
        <v>82.9</v>
      </c>
      <c r="F480" s="13">
        <f t="shared" si="60"/>
        <v>31.6</v>
      </c>
      <c r="G480" s="13">
        <f t="shared" si="61"/>
        <v>49.74</v>
      </c>
      <c r="H480" s="13">
        <f t="shared" si="62"/>
        <v>81.34</v>
      </c>
      <c r="I480" s="10">
        <v>22</v>
      </c>
      <c r="J480" s="10"/>
    </row>
    <row r="481" spans="1:10" s="1" customFormat="1" ht="19.5" customHeight="1">
      <c r="A481" s="10">
        <v>23</v>
      </c>
      <c r="B481" s="16" t="s">
        <v>667</v>
      </c>
      <c r="C481" s="47" t="s">
        <v>575</v>
      </c>
      <c r="D481" s="12" t="s">
        <v>663</v>
      </c>
      <c r="E481" s="10">
        <v>80.3</v>
      </c>
      <c r="F481" s="13">
        <f t="shared" si="60"/>
        <v>31</v>
      </c>
      <c r="G481" s="13">
        <f t="shared" si="61"/>
        <v>48.18</v>
      </c>
      <c r="H481" s="13">
        <f t="shared" si="62"/>
        <v>79.18</v>
      </c>
      <c r="I481" s="10">
        <v>23</v>
      </c>
      <c r="J481" s="10"/>
    </row>
    <row r="482" spans="1:10" s="1" customFormat="1" ht="19.5" customHeight="1">
      <c r="A482" s="10">
        <v>24</v>
      </c>
      <c r="B482" s="16" t="s">
        <v>668</v>
      </c>
      <c r="C482" s="47" t="s">
        <v>575</v>
      </c>
      <c r="D482" s="12" t="s">
        <v>628</v>
      </c>
      <c r="E482" s="10">
        <v>75.8</v>
      </c>
      <c r="F482" s="13">
        <f t="shared" si="60"/>
        <v>32.4</v>
      </c>
      <c r="G482" s="13">
        <f t="shared" si="61"/>
        <v>45.48</v>
      </c>
      <c r="H482" s="13">
        <f t="shared" si="62"/>
        <v>77.88</v>
      </c>
      <c r="I482" s="10">
        <v>24</v>
      </c>
      <c r="J482" s="10"/>
    </row>
    <row r="483" spans="1:10" s="1" customFormat="1" ht="19.5" customHeight="1">
      <c r="A483" s="10">
        <v>25</v>
      </c>
      <c r="B483" s="16" t="s">
        <v>669</v>
      </c>
      <c r="C483" s="47" t="s">
        <v>575</v>
      </c>
      <c r="D483" s="12" t="s">
        <v>653</v>
      </c>
      <c r="E483" s="10"/>
      <c r="F483" s="13">
        <f t="shared" si="60"/>
        <v>31.200000000000003</v>
      </c>
      <c r="G483" s="13"/>
      <c r="H483" s="13">
        <f t="shared" si="62"/>
        <v>31.200000000000003</v>
      </c>
      <c r="I483" s="10">
        <v>25</v>
      </c>
      <c r="J483" s="22" t="s">
        <v>78</v>
      </c>
    </row>
    <row r="484" s="3" customFormat="1" ht="14.25"/>
  </sheetData>
  <sheetProtection/>
  <mergeCells count="64">
    <mergeCell ref="A1:J1"/>
    <mergeCell ref="A2:J2"/>
    <mergeCell ref="A19:J19"/>
    <mergeCell ref="A37:J37"/>
    <mergeCell ref="A42:J42"/>
    <mergeCell ref="A47:J47"/>
    <mergeCell ref="A52:J52"/>
    <mergeCell ref="A60:J60"/>
    <mergeCell ref="A68:J68"/>
    <mergeCell ref="A85:J85"/>
    <mergeCell ref="A92:J92"/>
    <mergeCell ref="A99:J99"/>
    <mergeCell ref="A110:J110"/>
    <mergeCell ref="A121:J121"/>
    <mergeCell ref="A126:J126"/>
    <mergeCell ref="A131:J131"/>
    <mergeCell ref="A135:J135"/>
    <mergeCell ref="A151:J151"/>
    <mergeCell ref="A156:J156"/>
    <mergeCell ref="A161:J161"/>
    <mergeCell ref="A169:J169"/>
    <mergeCell ref="A178:J178"/>
    <mergeCell ref="A183:J183"/>
    <mergeCell ref="A190:J190"/>
    <mergeCell ref="A194:J194"/>
    <mergeCell ref="A199:J199"/>
    <mergeCell ref="A202:J202"/>
    <mergeCell ref="A205:J205"/>
    <mergeCell ref="A208:J208"/>
    <mergeCell ref="A213:J213"/>
    <mergeCell ref="A217:J217"/>
    <mergeCell ref="A221:J221"/>
    <mergeCell ref="A226:J226"/>
    <mergeCell ref="A231:J231"/>
    <mergeCell ref="A235:J235"/>
    <mergeCell ref="A240:J240"/>
    <mergeCell ref="A244:J244"/>
    <mergeCell ref="A249:J249"/>
    <mergeCell ref="A254:J254"/>
    <mergeCell ref="A259:J259"/>
    <mergeCell ref="A263:J263"/>
    <mergeCell ref="A268:J268"/>
    <mergeCell ref="A271:J271"/>
    <mergeCell ref="A275:J275"/>
    <mergeCell ref="A280:J280"/>
    <mergeCell ref="A284:J284"/>
    <mergeCell ref="A290:J290"/>
    <mergeCell ref="A298:J298"/>
    <mergeCell ref="A304:J304"/>
    <mergeCell ref="A312:J312"/>
    <mergeCell ref="A320:J320"/>
    <mergeCell ref="A328:J328"/>
    <mergeCell ref="A336:J336"/>
    <mergeCell ref="A341:J341"/>
    <mergeCell ref="A346:J346"/>
    <mergeCell ref="A351:J351"/>
    <mergeCell ref="A356:J356"/>
    <mergeCell ref="A361:J361"/>
    <mergeCell ref="A366:J366"/>
    <mergeCell ref="A379:J379"/>
    <mergeCell ref="A393:J393"/>
    <mergeCell ref="A397:J397"/>
    <mergeCell ref="A412:J412"/>
    <mergeCell ref="A457:J457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Mars.</cp:lastModifiedBy>
  <cp:lastPrinted>2023-06-21T02:23:47Z</cp:lastPrinted>
  <dcterms:created xsi:type="dcterms:W3CDTF">2012-06-06T01:30:27Z</dcterms:created>
  <dcterms:modified xsi:type="dcterms:W3CDTF">2023-06-27T08:48:21Z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5F5C064A79F943638261AD24B028DE62_13</vt:lpwstr>
  </property>
</Properties>
</file>