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45" activeTab="0"/>
  </bookViews>
  <sheets>
    <sheet name="面试登分表(拟体检公示名单)" sheetId="1" r:id="rId1"/>
  </sheets>
  <definedNames>
    <definedName name="_xlnm.Print_Area" localSheetId="0">'面试登分表(拟体检公示名单)'!$A$1:$J$238</definedName>
    <definedName name="_xlnm.Print_Titles" localSheetId="0">'面试登分表(拟体检公示名单)'!$1:$1</definedName>
  </definedNames>
  <calcPr fullCalcOnLoad="1"/>
</workbook>
</file>

<file path=xl/sharedStrings.xml><?xml version="1.0" encoding="utf-8"?>
<sst xmlns="http://schemas.openxmlformats.org/spreadsheetml/2006/main" count="939" uniqueCount="354">
  <si>
    <t>崇仁一中引进全日制硕士研究生</t>
  </si>
  <si>
    <t>序号</t>
  </si>
  <si>
    <t>姓名</t>
  </si>
  <si>
    <t>招聘岗位</t>
  </si>
  <si>
    <t>面试组抽签
序号</t>
  </si>
  <si>
    <t>笔试成绩</t>
  </si>
  <si>
    <t>面试
成绩</t>
  </si>
  <si>
    <t>总成绩</t>
  </si>
  <si>
    <t>名次</t>
  </si>
  <si>
    <t>备注</t>
  </si>
  <si>
    <t>综合
知识</t>
  </si>
  <si>
    <t>专业
成绩</t>
  </si>
  <si>
    <t>刘风琴</t>
  </si>
  <si>
    <t>高中英语</t>
  </si>
  <si>
    <t>8</t>
  </si>
  <si>
    <t>—</t>
  </si>
  <si>
    <t>拟体检</t>
  </si>
  <si>
    <t>刘诗澄</t>
  </si>
  <si>
    <t>高中历史</t>
  </si>
  <si>
    <t>2</t>
  </si>
  <si>
    <t>拟体检</t>
  </si>
  <si>
    <t>聂万礼</t>
  </si>
  <si>
    <t>高中历史</t>
  </si>
  <si>
    <t>4</t>
  </si>
  <si>
    <t>拟体检</t>
  </si>
  <si>
    <t>章甜甜</t>
  </si>
  <si>
    <t>高中语文</t>
  </si>
  <si>
    <t>6</t>
  </si>
  <si>
    <t>缺考</t>
  </si>
  <si>
    <t>招聘岗位：崇仁县职业教育中心 高中数学</t>
  </si>
  <si>
    <t>招聘人数：2</t>
  </si>
  <si>
    <t>准考证号</t>
  </si>
  <si>
    <t>抽签
序号</t>
  </si>
  <si>
    <t>徐轶鹏</t>
  </si>
  <si>
    <t>136251300321</t>
  </si>
  <si>
    <t>1</t>
  </si>
  <si>
    <t>招聘岗位：崇仁县第二中学 高中音乐</t>
  </si>
  <si>
    <t>招聘人数：1</t>
  </si>
  <si>
    <t>唐累累</t>
  </si>
  <si>
    <t>136251301229</t>
  </si>
  <si>
    <t>熊璐</t>
  </si>
  <si>
    <t>136251303317</t>
  </si>
  <si>
    <t>缺考</t>
  </si>
  <si>
    <t>招聘岗位：崇仁县第二中学 高中体育与健康</t>
  </si>
  <si>
    <t>招聘人数：1</t>
  </si>
  <si>
    <t>付志华</t>
  </si>
  <si>
    <t>136251302919</t>
  </si>
  <si>
    <t>黄智俊</t>
  </si>
  <si>
    <t>136251304330</t>
  </si>
  <si>
    <t>3</t>
  </si>
  <si>
    <t>乐丽娟</t>
  </si>
  <si>
    <t>136251300723</t>
  </si>
  <si>
    <t>招聘岗位：县城高中 高中思想政治</t>
  </si>
  <si>
    <t>潘丽</t>
  </si>
  <si>
    <t>136251303022</t>
  </si>
  <si>
    <t>招聘岗位：县城高中 高中语文</t>
  </si>
  <si>
    <t>招聘人数：4</t>
  </si>
  <si>
    <t>商雅亭</t>
  </si>
  <si>
    <t>136251300624</t>
  </si>
  <si>
    <t>5</t>
  </si>
  <si>
    <t>肖幸花</t>
  </si>
  <si>
    <t>136251304516</t>
  </si>
  <si>
    <t>谢敏园</t>
  </si>
  <si>
    <t>136251303903</t>
  </si>
  <si>
    <t>毛玉维</t>
  </si>
  <si>
    <t>136251301414</t>
  </si>
  <si>
    <t>文刘林</t>
  </si>
  <si>
    <t>136220109626</t>
  </si>
  <si>
    <t>招聘岗位：县城高中 高中英语</t>
  </si>
  <si>
    <t>招聘人数：5</t>
  </si>
  <si>
    <t>陈娇辉</t>
  </si>
  <si>
    <t>136251301208</t>
  </si>
  <si>
    <t>黄莹</t>
  </si>
  <si>
    <t>136251304415</t>
  </si>
  <si>
    <t>陈丽芳</t>
  </si>
  <si>
    <t>136251304205</t>
  </si>
  <si>
    <t>7</t>
  </si>
  <si>
    <t>虞琳</t>
  </si>
  <si>
    <t>136251304515</t>
  </si>
  <si>
    <t>10</t>
  </si>
  <si>
    <t>周芳芳</t>
  </si>
  <si>
    <t>136251301015</t>
  </si>
  <si>
    <t>胡滢金</t>
  </si>
  <si>
    <t>136251303518</t>
  </si>
  <si>
    <t>9</t>
  </si>
  <si>
    <t>叶欣睿</t>
  </si>
  <si>
    <t>136041303814</t>
  </si>
  <si>
    <t>王香香</t>
  </si>
  <si>
    <t>136241601406</t>
  </si>
  <si>
    <t>裴福传</t>
  </si>
  <si>
    <t>136251304212</t>
  </si>
  <si>
    <t>刘智玮</t>
  </si>
  <si>
    <t>136251300811</t>
  </si>
  <si>
    <t>11</t>
  </si>
  <si>
    <t>万燕平</t>
  </si>
  <si>
    <t>136251304606</t>
  </si>
  <si>
    <t>12</t>
  </si>
  <si>
    <t>招聘岗位：县城高中 高中物理</t>
  </si>
  <si>
    <t>李丽</t>
  </si>
  <si>
    <t>136251303004</t>
  </si>
  <si>
    <t>柯小冬</t>
  </si>
  <si>
    <t>136210104230</t>
  </si>
  <si>
    <t>招聘岗位：县城高中 高中历史</t>
  </si>
  <si>
    <t>许晶</t>
  </si>
  <si>
    <t>136251303328</t>
  </si>
  <si>
    <t>袁愉新</t>
  </si>
  <si>
    <t>136251302909</t>
  </si>
  <si>
    <t>招聘岗位：县城高中 高中地理</t>
  </si>
  <si>
    <t>郑倩</t>
  </si>
  <si>
    <t>136251301320</t>
  </si>
  <si>
    <t>缪家辉</t>
  </si>
  <si>
    <t>136040803409</t>
  </si>
  <si>
    <t>招聘岗位：崇仁县教师进修学校 初中 综合实践活动
                               （含信息技术）</t>
  </si>
  <si>
    <t>阮婷婷</t>
  </si>
  <si>
    <t>136251301804</t>
  </si>
  <si>
    <t>高凤</t>
  </si>
  <si>
    <t>136251302903</t>
  </si>
  <si>
    <t>招聘岗位：崇仁县第一中学 初中体育与健康</t>
  </si>
  <si>
    <t>阮啸</t>
  </si>
  <si>
    <t>136251304003</t>
  </si>
  <si>
    <t>招聘岗位：崇仁县第一中学 初中历史</t>
  </si>
  <si>
    <t>李慕佳</t>
  </si>
  <si>
    <t>136251304411</t>
  </si>
  <si>
    <t>招聘岗位：县城初中 初中思想品德</t>
  </si>
  <si>
    <t>周莉苹</t>
  </si>
  <si>
    <t>136251302116</t>
  </si>
  <si>
    <t>招聘岗位：县城初中 初中语文</t>
  </si>
  <si>
    <t>招聘人数：3</t>
  </si>
  <si>
    <t>黄姝萍</t>
  </si>
  <si>
    <t>136251302010</t>
  </si>
  <si>
    <t>周爱红</t>
  </si>
  <si>
    <t>136019200916</t>
  </si>
  <si>
    <t>尧伊蒙</t>
  </si>
  <si>
    <t>136251300420</t>
  </si>
  <si>
    <t>陈京</t>
  </si>
  <si>
    <t>136019200906</t>
  </si>
  <si>
    <t>陈蕾</t>
  </si>
  <si>
    <t>136019203318</t>
  </si>
  <si>
    <t>邓佩珍</t>
  </si>
  <si>
    <t>136021602028</t>
  </si>
  <si>
    <t>许玲娜</t>
  </si>
  <si>
    <t>136019203215</t>
  </si>
  <si>
    <t>招聘岗位：县城初中 初中数学</t>
  </si>
  <si>
    <t>李千千</t>
  </si>
  <si>
    <t>136230107524</t>
  </si>
  <si>
    <t>吴思</t>
  </si>
  <si>
    <t>136251301705</t>
  </si>
  <si>
    <t>谢刚兰</t>
  </si>
  <si>
    <t>136017103807</t>
  </si>
  <si>
    <t>李淑云</t>
  </si>
  <si>
    <t>136213203729</t>
  </si>
  <si>
    <t>招聘岗位：县城初中 初中物理</t>
  </si>
  <si>
    <t>戴中华</t>
  </si>
  <si>
    <t>136017605303</t>
  </si>
  <si>
    <t>陈涛</t>
  </si>
  <si>
    <t>136251300430</t>
  </si>
  <si>
    <t>招聘岗位：县城初中 初中化学</t>
  </si>
  <si>
    <t>章利萍</t>
  </si>
  <si>
    <t>136251302113</t>
  </si>
  <si>
    <t>龚翔宇</t>
  </si>
  <si>
    <t>136019302911</t>
  </si>
  <si>
    <t>招聘岗位：县城初中 初中生物</t>
  </si>
  <si>
    <t>陈红</t>
  </si>
  <si>
    <t>136230109705</t>
  </si>
  <si>
    <t>136241704107</t>
  </si>
  <si>
    <t>招聘岗位：县城初中 初中地理</t>
  </si>
  <si>
    <t>周荣</t>
  </si>
  <si>
    <t>136251303926</t>
  </si>
  <si>
    <t>吴心怡</t>
  </si>
  <si>
    <t>136018203417</t>
  </si>
  <si>
    <t>招聘岗位：农村小学 小学语文</t>
  </si>
  <si>
    <t>周文倩</t>
  </si>
  <si>
    <t>136012202121</t>
  </si>
  <si>
    <t>赵海云</t>
  </si>
  <si>
    <t>136220201611</t>
  </si>
  <si>
    <t>陈文静</t>
  </si>
  <si>
    <t>136012203203</t>
  </si>
  <si>
    <t>黄飞娜</t>
  </si>
  <si>
    <t>136250201113</t>
  </si>
  <si>
    <t>章梦娟</t>
  </si>
  <si>
    <t>136250201005</t>
  </si>
  <si>
    <t>14</t>
  </si>
  <si>
    <t>徐海霞</t>
  </si>
  <si>
    <t>136012100526</t>
  </si>
  <si>
    <t>15</t>
  </si>
  <si>
    <t>招聘岗位：农村小学 小学数学</t>
  </si>
  <si>
    <t>招聘人数：2</t>
  </si>
  <si>
    <t>黄泽霞</t>
  </si>
  <si>
    <t>136250704427</t>
  </si>
  <si>
    <t>杨磊珍</t>
  </si>
  <si>
    <t>136040503706</t>
  </si>
  <si>
    <t>李孟庭</t>
  </si>
  <si>
    <t>136250702504</t>
  </si>
  <si>
    <t>李淑娟</t>
  </si>
  <si>
    <t>136250703226</t>
  </si>
  <si>
    <t>龙润妮</t>
  </si>
  <si>
    <t>136013303111</t>
  </si>
  <si>
    <t>杨陶</t>
  </si>
  <si>
    <t>136250701222</t>
  </si>
  <si>
    <t>招聘岗位：农村小学 小学英语</t>
  </si>
  <si>
    <t>李萍萍</t>
  </si>
  <si>
    <t>136250203202</t>
  </si>
  <si>
    <t>曾智红</t>
  </si>
  <si>
    <t>136018203728</t>
  </si>
  <si>
    <t>华梦琪</t>
  </si>
  <si>
    <t>136250203115</t>
  </si>
  <si>
    <t>严丽娜</t>
  </si>
  <si>
    <t>136250201730</t>
  </si>
  <si>
    <t>黄金砖</t>
  </si>
  <si>
    <t>136250201430</t>
  </si>
  <si>
    <t>谢俊利</t>
  </si>
  <si>
    <t>136250204109</t>
  </si>
  <si>
    <t>招聘岗位：农村小学 小学音乐</t>
  </si>
  <si>
    <t>周怿钗</t>
  </si>
  <si>
    <t>136250700205</t>
  </si>
  <si>
    <t>李鑫</t>
  </si>
  <si>
    <t>136250700729</t>
  </si>
  <si>
    <t>周志芳</t>
  </si>
  <si>
    <t>136250705021</t>
  </si>
  <si>
    <t>罗瑶</t>
  </si>
  <si>
    <t>136250701808</t>
  </si>
  <si>
    <t>黄诗玉</t>
  </si>
  <si>
    <t>136250703715</t>
  </si>
  <si>
    <t>袁予琨</t>
  </si>
  <si>
    <t>136250700214</t>
  </si>
  <si>
    <t>招聘岗位：农村小学 小学体育</t>
  </si>
  <si>
    <t>严雅慧</t>
  </si>
  <si>
    <t>136250703229</t>
  </si>
  <si>
    <t>周陈金</t>
  </si>
  <si>
    <t>136250704924</t>
  </si>
  <si>
    <t>郭俊</t>
  </si>
  <si>
    <t>136250701625</t>
  </si>
  <si>
    <t>左淑云</t>
  </si>
  <si>
    <t>136250703825</t>
  </si>
  <si>
    <t>张娟</t>
  </si>
  <si>
    <t>136250704424</t>
  </si>
  <si>
    <t>招聘岗位：崇仁县幼儿园 幼儿教师</t>
  </si>
  <si>
    <t>招聘人数：3</t>
  </si>
  <si>
    <t>付恬</t>
  </si>
  <si>
    <t>336250206602</t>
  </si>
  <si>
    <t>陈梦婷</t>
  </si>
  <si>
    <t>336019605230</t>
  </si>
  <si>
    <t>张瑜</t>
  </si>
  <si>
    <t>336019602527</t>
  </si>
  <si>
    <t>万凌虚</t>
  </si>
  <si>
    <t>336250205130</t>
  </si>
  <si>
    <t>万柔杉</t>
  </si>
  <si>
    <t>336250206816</t>
  </si>
  <si>
    <t>336250206609</t>
  </si>
  <si>
    <t>王澳怡</t>
  </si>
  <si>
    <t>336018101723</t>
  </si>
  <si>
    <t>聂雨欣</t>
  </si>
  <si>
    <t>336250206822</t>
  </si>
  <si>
    <t>黄利利</t>
  </si>
  <si>
    <t>336250206012</t>
  </si>
  <si>
    <t>招聘岗位：农村小学 小学语文 （特岗)</t>
  </si>
  <si>
    <t>黄珍珍</t>
  </si>
  <si>
    <t>136250603525</t>
  </si>
  <si>
    <t>13</t>
  </si>
  <si>
    <t>王紫欣</t>
  </si>
  <si>
    <t>136250601914</t>
  </si>
  <si>
    <t>徐素琴</t>
  </si>
  <si>
    <t>136250603226</t>
  </si>
  <si>
    <t>万莉</t>
  </si>
  <si>
    <t>136250601617</t>
  </si>
  <si>
    <t>王军佳</t>
  </si>
  <si>
    <t>136250603024</t>
  </si>
  <si>
    <t>余维</t>
  </si>
  <si>
    <t>136250601315</t>
  </si>
  <si>
    <t>黎紫芸</t>
  </si>
  <si>
    <t>136250600810</t>
  </si>
  <si>
    <t>陈莉莉</t>
  </si>
  <si>
    <t>136250603629</t>
  </si>
  <si>
    <t>章俊芳</t>
  </si>
  <si>
    <t>136250602503</t>
  </si>
  <si>
    <t>招聘岗位：农村小学 小学数学（特岗）</t>
  </si>
  <si>
    <t>招聘人数：3</t>
  </si>
  <si>
    <t>谢志琴</t>
  </si>
  <si>
    <t>136250603314</t>
  </si>
  <si>
    <t>黄亚颖</t>
  </si>
  <si>
    <t>136250600811</t>
  </si>
  <si>
    <t>邹翠霞</t>
  </si>
  <si>
    <t>136250601702</t>
  </si>
  <si>
    <t>甘娜</t>
  </si>
  <si>
    <t>136250602629</t>
  </si>
  <si>
    <t>章倩</t>
  </si>
  <si>
    <t>136250600405</t>
  </si>
  <si>
    <t>谢怡欢</t>
  </si>
  <si>
    <t>136250603122</t>
  </si>
  <si>
    <t>张清</t>
  </si>
  <si>
    <t>136250600512</t>
  </si>
  <si>
    <t>张单平</t>
  </si>
  <si>
    <t>136250602919</t>
  </si>
  <si>
    <t>纪瑛</t>
  </si>
  <si>
    <t>136250601026</t>
  </si>
  <si>
    <t>招聘岗位：农村小学 小学英语(特岗)</t>
  </si>
  <si>
    <t>邱姝</t>
  </si>
  <si>
    <t>136250602522</t>
  </si>
  <si>
    <t>左友玉</t>
  </si>
  <si>
    <t>136250603328</t>
  </si>
  <si>
    <t>余银萍</t>
  </si>
  <si>
    <t>136250602716</t>
  </si>
  <si>
    <t>杜红</t>
  </si>
  <si>
    <t>136250601030</t>
  </si>
  <si>
    <t>占少芳</t>
  </si>
  <si>
    <t>136250600613</t>
  </si>
  <si>
    <t>吴琪</t>
  </si>
  <si>
    <t>136250600309</t>
  </si>
  <si>
    <t>元莹</t>
  </si>
  <si>
    <t>136250601123</t>
  </si>
  <si>
    <t>廖鑫</t>
  </si>
  <si>
    <t>136250600917</t>
  </si>
  <si>
    <t>张娟锋</t>
  </si>
  <si>
    <t>136250602428</t>
  </si>
  <si>
    <t>招聘岗位：农村小学 小学美术（特岗）</t>
  </si>
  <si>
    <t>招聘人数：4</t>
  </si>
  <si>
    <t>周露欣</t>
  </si>
  <si>
    <t>136250603620</t>
  </si>
  <si>
    <t>李凯丽</t>
  </si>
  <si>
    <t>136250603009</t>
  </si>
  <si>
    <t>刘豫</t>
  </si>
  <si>
    <t>136250600208</t>
  </si>
  <si>
    <t>吴凯旋</t>
  </si>
  <si>
    <t>136250603119</t>
  </si>
  <si>
    <t>周小凯</t>
  </si>
  <si>
    <t>136250600909</t>
  </si>
  <si>
    <t>邹芷萱</t>
  </si>
  <si>
    <t>136250602414</t>
  </si>
  <si>
    <t>黄淑芬</t>
  </si>
  <si>
    <t>136250601313</t>
  </si>
  <si>
    <t>陈佩瑶</t>
  </si>
  <si>
    <t>136250601611</t>
  </si>
  <si>
    <t>张世江</t>
  </si>
  <si>
    <t>136250603306</t>
  </si>
  <si>
    <t>缺考</t>
  </si>
  <si>
    <t>姜莉</t>
  </si>
  <si>
    <t>136250601325</t>
  </si>
  <si>
    <t>招聘岗位：农村小学 小学体育（特岗）</t>
  </si>
  <si>
    <t>招聘人数：2</t>
  </si>
  <si>
    <t>王奇</t>
  </si>
  <si>
    <t>136250600902</t>
  </si>
  <si>
    <t>杨强</t>
  </si>
  <si>
    <t>136250602628</t>
  </si>
  <si>
    <t>招聘岗位：农村小学 小学音乐（特岗）</t>
  </si>
  <si>
    <t>乐欢</t>
  </si>
  <si>
    <t>136250601512</t>
  </si>
  <si>
    <t>招聘岗位：农村小学 小学信息技术 (特岗)</t>
  </si>
  <si>
    <t>许梦琳</t>
  </si>
  <si>
    <t>136250602123</t>
  </si>
  <si>
    <t>戴玲芳</t>
  </si>
  <si>
    <t>136250602812</t>
  </si>
  <si>
    <t>王志平</t>
  </si>
  <si>
    <t>136250603012</t>
  </si>
  <si>
    <t>崇仁县2019年中小学教师公开招聘笔试、面试成绩及拟体检对象公示表
（公示时间：2019年8月5日至8月11日）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</si>
</sst>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0"/>
      <name val="方正小标宋简体"/>
      <family val="0"/>
    </font>
    <font>
      <sz val="11"/>
      <name val="宋体"/>
      <family val="0"/>
    </font>
    <font>
      <sz val="11"/>
      <name val="Arial"/>
      <family val="2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9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27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8" fillId="0" borderId="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177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1" fillId="0" borderId="12" xfId="40" applyFont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4" fillId="0" borderId="15" xfId="0" applyNumberFormat="1" applyFont="1" applyBorder="1" applyAlignment="1">
      <alignment horizontal="center" vertical="center"/>
    </xf>
    <xf numFmtId="177" fontId="23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1" fillId="0" borderId="13" xfId="40" applyFont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center" vertical="center"/>
    </xf>
    <xf numFmtId="177" fontId="23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8"/>
  <sheetViews>
    <sheetView tabSelected="1" zoomScaleSheetLayoutView="100" zoomScalePageLayoutView="0" workbookViewId="0" topLeftCell="A1">
      <selection activeCell="N5" sqref="N5"/>
    </sheetView>
  </sheetViews>
  <sheetFormatPr defaultColWidth="9.00390625" defaultRowHeight="14.25"/>
  <cols>
    <col min="1" max="1" width="5.125" style="0" customWidth="1"/>
    <col min="2" max="2" width="8.875" style="0" customWidth="1"/>
    <col min="3" max="3" width="12.625" style="0" customWidth="1"/>
    <col min="4" max="4" width="6.125" style="38" customWidth="1"/>
    <col min="5" max="6" width="7.375" style="0" customWidth="1"/>
    <col min="7" max="7" width="7.75390625" style="39" customWidth="1"/>
    <col min="8" max="8" width="9.75390625" style="40" customWidth="1"/>
    <col min="9" max="9" width="5.875" style="0" customWidth="1"/>
    <col min="10" max="10" width="11.50390625" style="40" customWidth="1"/>
  </cols>
  <sheetData>
    <row r="1" spans="1:10" ht="39" customHeight="1">
      <c r="A1" s="1" t="s">
        <v>353</v>
      </c>
      <c r="B1" s="1"/>
      <c r="C1" s="1"/>
      <c r="D1" s="1"/>
      <c r="E1" s="1"/>
      <c r="F1" s="1"/>
      <c r="G1" s="1"/>
      <c r="H1" s="1"/>
      <c r="I1" s="1"/>
      <c r="J1" s="1"/>
    </row>
    <row r="2" spans="1:11" ht="21" customHeight="1">
      <c r="A2" s="2" t="s">
        <v>0</v>
      </c>
      <c r="B2" s="2"/>
      <c r="C2" s="2"/>
      <c r="D2" s="2"/>
      <c r="E2" s="2"/>
      <c r="F2" s="2"/>
      <c r="G2" s="3"/>
      <c r="H2" s="4"/>
      <c r="I2" s="4"/>
      <c r="J2" s="4"/>
      <c r="K2" s="5"/>
    </row>
    <row r="3" spans="1:11" ht="14.25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/>
      <c r="G3" s="6" t="s">
        <v>6</v>
      </c>
      <c r="H3" s="8" t="s">
        <v>7</v>
      </c>
      <c r="I3" s="6" t="s">
        <v>8</v>
      </c>
      <c r="J3" s="9" t="s">
        <v>9</v>
      </c>
      <c r="K3" s="5"/>
    </row>
    <row r="4" spans="1:11" ht="27">
      <c r="A4" s="6"/>
      <c r="B4" s="6"/>
      <c r="C4" s="6"/>
      <c r="D4" s="7"/>
      <c r="E4" s="10" t="s">
        <v>10</v>
      </c>
      <c r="F4" s="10" t="s">
        <v>11</v>
      </c>
      <c r="G4" s="6"/>
      <c r="H4" s="11"/>
      <c r="I4" s="6"/>
      <c r="J4" s="9"/>
      <c r="K4" s="5"/>
    </row>
    <row r="5" spans="1:11" s="20" customFormat="1" ht="27.75" customHeight="1">
      <c r="A5" s="12">
        <v>1</v>
      </c>
      <c r="B5" s="13" t="s">
        <v>12</v>
      </c>
      <c r="C5" s="14" t="s">
        <v>13</v>
      </c>
      <c r="D5" s="15" t="s">
        <v>14</v>
      </c>
      <c r="E5" s="16" t="s">
        <v>15</v>
      </c>
      <c r="F5" s="16" t="s">
        <v>15</v>
      </c>
      <c r="G5" s="15">
        <v>83.83</v>
      </c>
      <c r="H5" s="17">
        <f>G5</f>
        <v>83.83</v>
      </c>
      <c r="I5" s="18"/>
      <c r="J5" s="19" t="s">
        <v>16</v>
      </c>
      <c r="K5" s="5"/>
    </row>
    <row r="6" spans="1:11" s="20" customFormat="1" ht="27.75" customHeight="1">
      <c r="A6" s="12">
        <v>2</v>
      </c>
      <c r="B6" s="13" t="s">
        <v>17</v>
      </c>
      <c r="C6" s="14" t="s">
        <v>18</v>
      </c>
      <c r="D6" s="15" t="s">
        <v>19</v>
      </c>
      <c r="E6" s="16" t="s">
        <v>15</v>
      </c>
      <c r="F6" s="16" t="s">
        <v>15</v>
      </c>
      <c r="G6" s="15">
        <v>82.64</v>
      </c>
      <c r="H6" s="17">
        <f>G6</f>
        <v>82.64</v>
      </c>
      <c r="I6" s="18"/>
      <c r="J6" s="19" t="s">
        <v>20</v>
      </c>
      <c r="K6" s="5"/>
    </row>
    <row r="7" spans="1:11" s="20" customFormat="1" ht="27.75" customHeight="1">
      <c r="A7" s="12">
        <v>3</v>
      </c>
      <c r="B7" s="13" t="s">
        <v>21</v>
      </c>
      <c r="C7" s="14" t="s">
        <v>22</v>
      </c>
      <c r="D7" s="15" t="s">
        <v>23</v>
      </c>
      <c r="E7" s="16" t="s">
        <v>15</v>
      </c>
      <c r="F7" s="16" t="s">
        <v>15</v>
      </c>
      <c r="G7" s="15">
        <v>85.5</v>
      </c>
      <c r="H7" s="17">
        <f>G7</f>
        <v>85.5</v>
      </c>
      <c r="I7" s="18"/>
      <c r="J7" s="19" t="s">
        <v>24</v>
      </c>
      <c r="K7" s="5"/>
    </row>
    <row r="8" spans="1:11" s="20" customFormat="1" ht="27.75" customHeight="1">
      <c r="A8" s="12">
        <v>4</v>
      </c>
      <c r="B8" s="13" t="s">
        <v>25</v>
      </c>
      <c r="C8" s="14" t="s">
        <v>26</v>
      </c>
      <c r="D8" s="15" t="s">
        <v>27</v>
      </c>
      <c r="E8" s="16" t="s">
        <v>15</v>
      </c>
      <c r="F8" s="16" t="s">
        <v>15</v>
      </c>
      <c r="G8" s="15">
        <v>0</v>
      </c>
      <c r="H8" s="17">
        <v>0</v>
      </c>
      <c r="I8" s="18"/>
      <c r="J8" s="21" t="s">
        <v>28</v>
      </c>
      <c r="K8" s="5"/>
    </row>
    <row r="9" spans="1:11" ht="21" customHeight="1">
      <c r="A9" s="2" t="s">
        <v>29</v>
      </c>
      <c r="B9" s="2"/>
      <c r="C9" s="2"/>
      <c r="D9" s="2"/>
      <c r="E9" s="2"/>
      <c r="F9" s="2"/>
      <c r="G9" s="3"/>
      <c r="H9" s="4" t="s">
        <v>30</v>
      </c>
      <c r="I9" s="4"/>
      <c r="J9" s="4"/>
      <c r="K9" s="5"/>
    </row>
    <row r="10" spans="1:11" ht="14.25">
      <c r="A10" s="6" t="s">
        <v>1</v>
      </c>
      <c r="B10" s="6" t="s">
        <v>2</v>
      </c>
      <c r="C10" s="6" t="s">
        <v>31</v>
      </c>
      <c r="D10" s="7" t="s">
        <v>32</v>
      </c>
      <c r="E10" s="6" t="s">
        <v>5</v>
      </c>
      <c r="F10" s="6"/>
      <c r="G10" s="6" t="s">
        <v>6</v>
      </c>
      <c r="H10" s="8" t="s">
        <v>7</v>
      </c>
      <c r="I10" s="6" t="s">
        <v>8</v>
      </c>
      <c r="J10" s="9" t="s">
        <v>9</v>
      </c>
      <c r="K10" s="5"/>
    </row>
    <row r="11" spans="1:11" ht="27">
      <c r="A11" s="6"/>
      <c r="B11" s="6"/>
      <c r="C11" s="6"/>
      <c r="D11" s="7"/>
      <c r="E11" s="10" t="s">
        <v>10</v>
      </c>
      <c r="F11" s="10" t="s">
        <v>11</v>
      </c>
      <c r="G11" s="6"/>
      <c r="H11" s="11"/>
      <c r="I11" s="6"/>
      <c r="J11" s="9"/>
      <c r="K11" s="5"/>
    </row>
    <row r="12" spans="1:11" s="20" customFormat="1" ht="27.75" customHeight="1">
      <c r="A12" s="12">
        <v>1</v>
      </c>
      <c r="B12" s="13" t="s">
        <v>33</v>
      </c>
      <c r="C12" s="22" t="s">
        <v>34</v>
      </c>
      <c r="D12" s="15" t="s">
        <v>35</v>
      </c>
      <c r="E12" s="16">
        <v>65.5</v>
      </c>
      <c r="F12" s="16">
        <v>59.5</v>
      </c>
      <c r="G12" s="15">
        <v>89.8</v>
      </c>
      <c r="H12" s="17">
        <f>(E12+F12)*(50/200)+G12*(50/100)</f>
        <v>76.15</v>
      </c>
      <c r="I12" s="18">
        <v>1</v>
      </c>
      <c r="J12" s="19" t="s">
        <v>24</v>
      </c>
      <c r="K12" s="5"/>
    </row>
    <row r="13" spans="1:11" ht="29.25" customHeight="1">
      <c r="A13" s="2" t="s">
        <v>36</v>
      </c>
      <c r="B13" s="2"/>
      <c r="C13" s="2"/>
      <c r="D13" s="2"/>
      <c r="E13" s="2"/>
      <c r="F13" s="2"/>
      <c r="G13" s="3"/>
      <c r="H13" s="4" t="s">
        <v>37</v>
      </c>
      <c r="I13" s="4"/>
      <c r="J13" s="4"/>
      <c r="K13" s="5"/>
    </row>
    <row r="14" spans="1:11" ht="14.25">
      <c r="A14" s="6" t="s">
        <v>1</v>
      </c>
      <c r="B14" s="6" t="s">
        <v>2</v>
      </c>
      <c r="C14" s="6" t="s">
        <v>31</v>
      </c>
      <c r="D14" s="7" t="s">
        <v>32</v>
      </c>
      <c r="E14" s="6" t="s">
        <v>5</v>
      </c>
      <c r="F14" s="6"/>
      <c r="G14" s="6" t="s">
        <v>6</v>
      </c>
      <c r="H14" s="8" t="s">
        <v>7</v>
      </c>
      <c r="I14" s="6" t="s">
        <v>8</v>
      </c>
      <c r="J14" s="9" t="s">
        <v>9</v>
      </c>
      <c r="K14" s="5"/>
    </row>
    <row r="15" spans="1:11" ht="27">
      <c r="A15" s="6"/>
      <c r="B15" s="6"/>
      <c r="C15" s="6"/>
      <c r="D15" s="7"/>
      <c r="E15" s="10" t="s">
        <v>10</v>
      </c>
      <c r="F15" s="10" t="s">
        <v>11</v>
      </c>
      <c r="G15" s="6"/>
      <c r="H15" s="11"/>
      <c r="I15" s="6"/>
      <c r="J15" s="9"/>
      <c r="K15" s="5"/>
    </row>
    <row r="16" spans="1:11" s="20" customFormat="1" ht="27.75" customHeight="1">
      <c r="A16" s="12">
        <v>1</v>
      </c>
      <c r="B16" s="13" t="s">
        <v>38</v>
      </c>
      <c r="C16" s="22" t="s">
        <v>39</v>
      </c>
      <c r="D16" s="15" t="s">
        <v>35</v>
      </c>
      <c r="E16" s="16">
        <v>74.5</v>
      </c>
      <c r="F16" s="16">
        <v>42.5</v>
      </c>
      <c r="G16" s="15">
        <v>84.34</v>
      </c>
      <c r="H16" s="17">
        <f>(E16+F16)*(50/200)+G16*(50/100)</f>
        <v>71.42</v>
      </c>
      <c r="I16" s="18">
        <f>RANK(H16,$H$16:$H$17)</f>
        <v>1</v>
      </c>
      <c r="J16" s="19" t="s">
        <v>16</v>
      </c>
      <c r="K16" s="5"/>
    </row>
    <row r="17" spans="1:11" s="20" customFormat="1" ht="27.75" customHeight="1">
      <c r="A17" s="12">
        <v>2</v>
      </c>
      <c r="B17" s="13" t="s">
        <v>40</v>
      </c>
      <c r="C17" s="22" t="s">
        <v>41</v>
      </c>
      <c r="D17" s="15" t="s">
        <v>19</v>
      </c>
      <c r="E17" s="16">
        <v>45.5</v>
      </c>
      <c r="F17" s="16">
        <v>31.5</v>
      </c>
      <c r="G17" s="15">
        <v>0</v>
      </c>
      <c r="H17" s="17">
        <f>(E17+F17)*(50/200)+G17*(50/100)</f>
        <v>19.25</v>
      </c>
      <c r="I17" s="18">
        <f>RANK(H17,$H$16:$H$17)</f>
        <v>2</v>
      </c>
      <c r="J17" s="21" t="s">
        <v>42</v>
      </c>
      <c r="K17" s="23"/>
    </row>
    <row r="18" spans="1:11" ht="29.25" customHeight="1">
      <c r="A18" s="2" t="s">
        <v>43</v>
      </c>
      <c r="B18" s="2"/>
      <c r="C18" s="2"/>
      <c r="D18" s="2"/>
      <c r="E18" s="2"/>
      <c r="F18" s="2"/>
      <c r="G18" s="3"/>
      <c r="H18" s="4" t="s">
        <v>44</v>
      </c>
      <c r="I18" s="4"/>
      <c r="J18" s="4"/>
      <c r="K18" s="5"/>
    </row>
    <row r="19" spans="1:11" ht="14.25">
      <c r="A19" s="6" t="s">
        <v>1</v>
      </c>
      <c r="B19" s="6" t="s">
        <v>2</v>
      </c>
      <c r="C19" s="6" t="s">
        <v>31</v>
      </c>
      <c r="D19" s="7" t="s">
        <v>32</v>
      </c>
      <c r="E19" s="6" t="s">
        <v>5</v>
      </c>
      <c r="F19" s="6"/>
      <c r="G19" s="6" t="s">
        <v>6</v>
      </c>
      <c r="H19" s="8" t="s">
        <v>7</v>
      </c>
      <c r="I19" s="6" t="s">
        <v>8</v>
      </c>
      <c r="J19" s="9" t="s">
        <v>9</v>
      </c>
      <c r="K19" s="5"/>
    </row>
    <row r="20" spans="1:11" ht="27">
      <c r="A20" s="6"/>
      <c r="B20" s="6"/>
      <c r="C20" s="6"/>
      <c r="D20" s="7"/>
      <c r="E20" s="10" t="s">
        <v>10</v>
      </c>
      <c r="F20" s="10" t="s">
        <v>11</v>
      </c>
      <c r="G20" s="6"/>
      <c r="H20" s="11"/>
      <c r="I20" s="6"/>
      <c r="J20" s="9"/>
      <c r="K20" s="5"/>
    </row>
    <row r="21" spans="1:11" s="20" customFormat="1" ht="27.75" customHeight="1">
      <c r="A21" s="12">
        <v>1</v>
      </c>
      <c r="B21" s="13" t="s">
        <v>45</v>
      </c>
      <c r="C21" s="22" t="s">
        <v>46</v>
      </c>
      <c r="D21" s="15" t="s">
        <v>35</v>
      </c>
      <c r="E21" s="16">
        <v>62.5</v>
      </c>
      <c r="F21" s="16">
        <v>51</v>
      </c>
      <c r="G21" s="15">
        <v>88.86</v>
      </c>
      <c r="H21" s="17">
        <f>(E21+F21)*(50/200)+G21*(50/100)</f>
        <v>72.805</v>
      </c>
      <c r="I21" s="18">
        <f>RANK(H21,$H$21:$H$23)</f>
        <v>1</v>
      </c>
      <c r="J21" s="19" t="s">
        <v>16</v>
      </c>
      <c r="K21" s="5"/>
    </row>
    <row r="22" spans="1:11" s="20" customFormat="1" ht="27.75" customHeight="1">
      <c r="A22" s="12">
        <v>2</v>
      </c>
      <c r="B22" s="13" t="s">
        <v>47</v>
      </c>
      <c r="C22" s="22" t="s">
        <v>48</v>
      </c>
      <c r="D22" s="15" t="s">
        <v>49</v>
      </c>
      <c r="E22" s="16">
        <v>51</v>
      </c>
      <c r="F22" s="16">
        <v>52.5</v>
      </c>
      <c r="G22" s="15">
        <v>81.98</v>
      </c>
      <c r="H22" s="17">
        <f>(E22+F22)*(50/200)+G22*(50/100)</f>
        <v>66.86500000000001</v>
      </c>
      <c r="I22" s="18">
        <f>RANK(H22,$H$21:$H$23)</f>
        <v>2</v>
      </c>
      <c r="J22" s="21"/>
      <c r="K22" s="5"/>
    </row>
    <row r="23" spans="1:11" s="20" customFormat="1" ht="27.75" customHeight="1">
      <c r="A23" s="12">
        <v>3</v>
      </c>
      <c r="B23" s="13" t="s">
        <v>50</v>
      </c>
      <c r="C23" s="22" t="s">
        <v>51</v>
      </c>
      <c r="D23" s="15" t="s">
        <v>19</v>
      </c>
      <c r="E23" s="16">
        <v>57.5</v>
      </c>
      <c r="F23" s="16">
        <v>41</v>
      </c>
      <c r="G23" s="15">
        <v>0</v>
      </c>
      <c r="H23" s="17">
        <f>(E23+F23)*(50/200)+G23*(50/100)</f>
        <v>24.625</v>
      </c>
      <c r="I23" s="18">
        <f>RANK(H23,$H$21:$H$23)</f>
        <v>3</v>
      </c>
      <c r="J23" s="21" t="s">
        <v>28</v>
      </c>
      <c r="K23" s="23"/>
    </row>
    <row r="24" spans="1:11" ht="29.25" customHeight="1">
      <c r="A24" s="2" t="s">
        <v>52</v>
      </c>
      <c r="B24" s="2"/>
      <c r="C24" s="2"/>
      <c r="D24" s="2"/>
      <c r="E24" s="2"/>
      <c r="F24" s="2"/>
      <c r="G24" s="3"/>
      <c r="H24" s="4" t="s">
        <v>30</v>
      </c>
      <c r="I24" s="4"/>
      <c r="J24" s="4"/>
      <c r="K24" s="5"/>
    </row>
    <row r="25" spans="1:11" ht="14.25">
      <c r="A25" s="6" t="s">
        <v>1</v>
      </c>
      <c r="B25" s="6" t="s">
        <v>2</v>
      </c>
      <c r="C25" s="6" t="s">
        <v>31</v>
      </c>
      <c r="D25" s="7" t="s">
        <v>32</v>
      </c>
      <c r="E25" s="6" t="s">
        <v>5</v>
      </c>
      <c r="F25" s="6"/>
      <c r="G25" s="6" t="s">
        <v>6</v>
      </c>
      <c r="H25" s="8" t="s">
        <v>7</v>
      </c>
      <c r="I25" s="6" t="s">
        <v>8</v>
      </c>
      <c r="J25" s="9" t="s">
        <v>9</v>
      </c>
      <c r="K25" s="5"/>
    </row>
    <row r="26" spans="1:11" ht="27">
      <c r="A26" s="6"/>
      <c r="B26" s="6"/>
      <c r="C26" s="6"/>
      <c r="D26" s="7"/>
      <c r="E26" s="10" t="s">
        <v>10</v>
      </c>
      <c r="F26" s="10" t="s">
        <v>11</v>
      </c>
      <c r="G26" s="6"/>
      <c r="H26" s="11"/>
      <c r="I26" s="6"/>
      <c r="J26" s="9"/>
      <c r="K26" s="5"/>
    </row>
    <row r="27" spans="1:11" s="20" customFormat="1" ht="27.75" customHeight="1">
      <c r="A27" s="12">
        <v>1</v>
      </c>
      <c r="B27" s="13" t="s">
        <v>53</v>
      </c>
      <c r="C27" s="22" t="s">
        <v>54</v>
      </c>
      <c r="D27" s="15" t="s">
        <v>35</v>
      </c>
      <c r="E27" s="16">
        <v>57</v>
      </c>
      <c r="F27" s="16">
        <v>60</v>
      </c>
      <c r="G27" s="15">
        <v>83.2</v>
      </c>
      <c r="H27" s="17">
        <f>(E27+F27)*(50/200)+G27*(50/100)</f>
        <v>70.85</v>
      </c>
      <c r="I27" s="18">
        <v>1</v>
      </c>
      <c r="J27" s="19" t="s">
        <v>24</v>
      </c>
      <c r="K27" s="5"/>
    </row>
    <row r="28" spans="1:11" ht="21" customHeight="1">
      <c r="A28" s="2" t="s">
        <v>55</v>
      </c>
      <c r="B28" s="2"/>
      <c r="C28" s="2"/>
      <c r="D28" s="2"/>
      <c r="E28" s="2"/>
      <c r="F28" s="2"/>
      <c r="G28" s="3"/>
      <c r="H28" s="4" t="s">
        <v>56</v>
      </c>
      <c r="I28" s="4"/>
      <c r="J28" s="4"/>
      <c r="K28" s="5"/>
    </row>
    <row r="29" spans="1:11" ht="14.25">
      <c r="A29" s="6" t="s">
        <v>1</v>
      </c>
      <c r="B29" s="6" t="s">
        <v>2</v>
      </c>
      <c r="C29" s="6" t="s">
        <v>31</v>
      </c>
      <c r="D29" s="7" t="s">
        <v>32</v>
      </c>
      <c r="E29" s="6" t="s">
        <v>5</v>
      </c>
      <c r="F29" s="6"/>
      <c r="G29" s="6" t="s">
        <v>6</v>
      </c>
      <c r="H29" s="8" t="s">
        <v>7</v>
      </c>
      <c r="I29" s="6" t="s">
        <v>8</v>
      </c>
      <c r="J29" s="9" t="s">
        <v>9</v>
      </c>
      <c r="K29" s="5"/>
    </row>
    <row r="30" spans="1:11" ht="27">
      <c r="A30" s="6"/>
      <c r="B30" s="6"/>
      <c r="C30" s="6"/>
      <c r="D30" s="7"/>
      <c r="E30" s="10" t="s">
        <v>10</v>
      </c>
      <c r="F30" s="10" t="s">
        <v>11</v>
      </c>
      <c r="G30" s="6"/>
      <c r="H30" s="11"/>
      <c r="I30" s="6"/>
      <c r="J30" s="9"/>
      <c r="K30" s="5"/>
    </row>
    <row r="31" spans="1:11" s="20" customFormat="1" ht="24.75" customHeight="1">
      <c r="A31" s="12">
        <v>1</v>
      </c>
      <c r="B31" s="13" t="s">
        <v>57</v>
      </c>
      <c r="C31" s="22" t="s">
        <v>58</v>
      </c>
      <c r="D31" s="15" t="s">
        <v>59</v>
      </c>
      <c r="E31" s="16">
        <v>67</v>
      </c>
      <c r="F31" s="16">
        <v>58</v>
      </c>
      <c r="G31" s="15">
        <v>84.1</v>
      </c>
      <c r="H31" s="17">
        <f>(E31+F31)*(50/200)+G31*(50/100)</f>
        <v>73.3</v>
      </c>
      <c r="I31" s="18">
        <f>RANK(H31,$H$31:$H$35)</f>
        <v>1</v>
      </c>
      <c r="J31" s="19" t="s">
        <v>24</v>
      </c>
      <c r="K31" s="5"/>
    </row>
    <row r="32" spans="1:11" s="20" customFormat="1" ht="24.75" customHeight="1">
      <c r="A32" s="12">
        <v>2</v>
      </c>
      <c r="B32" s="13" t="s">
        <v>60</v>
      </c>
      <c r="C32" s="22" t="s">
        <v>61</v>
      </c>
      <c r="D32" s="15" t="s">
        <v>23</v>
      </c>
      <c r="E32" s="16">
        <v>58.5</v>
      </c>
      <c r="F32" s="16">
        <v>55</v>
      </c>
      <c r="G32" s="15">
        <v>89.7</v>
      </c>
      <c r="H32" s="17">
        <f>(E32+F32)*(50/200)+G32*(50/100)</f>
        <v>73.225</v>
      </c>
      <c r="I32" s="18">
        <f>RANK(H32,$H$31:$H$35)</f>
        <v>2</v>
      </c>
      <c r="J32" s="19" t="s">
        <v>24</v>
      </c>
      <c r="K32" s="5"/>
    </row>
    <row r="33" spans="1:11" s="20" customFormat="1" ht="24.75" customHeight="1">
      <c r="A33" s="12">
        <v>3</v>
      </c>
      <c r="B33" s="13" t="s">
        <v>62</v>
      </c>
      <c r="C33" s="22" t="s">
        <v>63</v>
      </c>
      <c r="D33" s="15" t="s">
        <v>35</v>
      </c>
      <c r="E33" s="16">
        <v>60</v>
      </c>
      <c r="F33" s="16">
        <v>53</v>
      </c>
      <c r="G33" s="15">
        <v>87</v>
      </c>
      <c r="H33" s="17">
        <f>(E33+F33)*(50/200)+G33*(50/100)</f>
        <v>71.75</v>
      </c>
      <c r="I33" s="18">
        <f>RANK(H33,$H$31:$H$35)</f>
        <v>3</v>
      </c>
      <c r="J33" s="19" t="s">
        <v>24</v>
      </c>
      <c r="K33" s="5"/>
    </row>
    <row r="34" spans="1:11" s="20" customFormat="1" ht="24.75" customHeight="1">
      <c r="A34" s="12">
        <v>4</v>
      </c>
      <c r="B34" s="13" t="s">
        <v>64</v>
      </c>
      <c r="C34" s="22" t="s">
        <v>65</v>
      </c>
      <c r="D34" s="15" t="s">
        <v>19</v>
      </c>
      <c r="E34" s="16">
        <v>55</v>
      </c>
      <c r="F34" s="16">
        <v>57.5</v>
      </c>
      <c r="G34" s="15">
        <v>86.4</v>
      </c>
      <c r="H34" s="17">
        <f>(E34+F34)*(50/200)+G34*(50/100)</f>
        <v>71.325</v>
      </c>
      <c r="I34" s="18">
        <f>RANK(H34,$H$31:$H$35)</f>
        <v>4</v>
      </c>
      <c r="J34" s="19" t="s">
        <v>24</v>
      </c>
      <c r="K34" s="5"/>
    </row>
    <row r="35" spans="1:11" s="20" customFormat="1" ht="24.75" customHeight="1">
      <c r="A35" s="12">
        <v>5</v>
      </c>
      <c r="B35" s="13" t="s">
        <v>66</v>
      </c>
      <c r="C35" s="22" t="s">
        <v>67</v>
      </c>
      <c r="D35" s="15" t="s">
        <v>49</v>
      </c>
      <c r="E35" s="16">
        <v>45.5</v>
      </c>
      <c r="F35" s="16">
        <v>57.5</v>
      </c>
      <c r="G35" s="15">
        <v>85.8</v>
      </c>
      <c r="H35" s="17">
        <f>(E35+F35)*(50/200)+G35*(50/100)</f>
        <v>68.65</v>
      </c>
      <c r="I35" s="18">
        <f>RANK(H35,$H$31:$H$35)</f>
        <v>5</v>
      </c>
      <c r="J35" s="21"/>
      <c r="K35" s="5"/>
    </row>
    <row r="36" spans="1:11" ht="29.25" customHeight="1">
      <c r="A36" s="2" t="s">
        <v>68</v>
      </c>
      <c r="B36" s="2"/>
      <c r="C36" s="2"/>
      <c r="D36" s="2"/>
      <c r="E36" s="2"/>
      <c r="F36" s="2"/>
      <c r="G36" s="3"/>
      <c r="H36" s="4" t="s">
        <v>69</v>
      </c>
      <c r="I36" s="4"/>
      <c r="J36" s="4"/>
      <c r="K36" s="5"/>
    </row>
    <row r="37" spans="1:11" ht="14.25">
      <c r="A37" s="6" t="s">
        <v>1</v>
      </c>
      <c r="B37" s="6" t="s">
        <v>2</v>
      </c>
      <c r="C37" s="6" t="s">
        <v>31</v>
      </c>
      <c r="D37" s="7" t="s">
        <v>32</v>
      </c>
      <c r="E37" s="6" t="s">
        <v>5</v>
      </c>
      <c r="F37" s="6"/>
      <c r="G37" s="6" t="s">
        <v>6</v>
      </c>
      <c r="H37" s="8" t="s">
        <v>7</v>
      </c>
      <c r="I37" s="6" t="s">
        <v>8</v>
      </c>
      <c r="J37" s="9" t="s">
        <v>9</v>
      </c>
      <c r="K37" s="5"/>
    </row>
    <row r="38" spans="1:11" ht="27">
      <c r="A38" s="6"/>
      <c r="B38" s="6"/>
      <c r="C38" s="6"/>
      <c r="D38" s="7"/>
      <c r="E38" s="10" t="s">
        <v>10</v>
      </c>
      <c r="F38" s="10" t="s">
        <v>11</v>
      </c>
      <c r="G38" s="6"/>
      <c r="H38" s="11"/>
      <c r="I38" s="6"/>
      <c r="J38" s="9"/>
      <c r="K38" s="5"/>
    </row>
    <row r="39" spans="1:11" s="20" customFormat="1" ht="24.75" customHeight="1">
      <c r="A39" s="12">
        <v>1</v>
      </c>
      <c r="B39" s="13" t="s">
        <v>70</v>
      </c>
      <c r="C39" s="22" t="s">
        <v>71</v>
      </c>
      <c r="D39" s="15" t="s">
        <v>35</v>
      </c>
      <c r="E39" s="16">
        <v>88</v>
      </c>
      <c r="F39" s="16">
        <v>71.5</v>
      </c>
      <c r="G39" s="15">
        <v>88.7</v>
      </c>
      <c r="H39" s="17">
        <f aca="true" t="shared" si="0" ref="H39:H49">(E39+F39)*(50/200)+G39*(50/100)</f>
        <v>84.225</v>
      </c>
      <c r="I39" s="18">
        <f aca="true" t="shared" si="1" ref="I39:I49">RANK(H39,$H$39:$H$49)</f>
        <v>1</v>
      </c>
      <c r="J39" s="19" t="s">
        <v>24</v>
      </c>
      <c r="K39" s="5"/>
    </row>
    <row r="40" spans="1:11" s="20" customFormat="1" ht="24.75" customHeight="1">
      <c r="A40" s="12">
        <v>2</v>
      </c>
      <c r="B40" s="13" t="s">
        <v>72</v>
      </c>
      <c r="C40" s="22" t="s">
        <v>73</v>
      </c>
      <c r="D40" s="15" t="s">
        <v>19</v>
      </c>
      <c r="E40" s="16">
        <v>79.5</v>
      </c>
      <c r="F40" s="16">
        <v>74</v>
      </c>
      <c r="G40" s="15">
        <v>88.37</v>
      </c>
      <c r="H40" s="17">
        <f t="shared" si="0"/>
        <v>82.56</v>
      </c>
      <c r="I40" s="18">
        <f t="shared" si="1"/>
        <v>2</v>
      </c>
      <c r="J40" s="19" t="s">
        <v>24</v>
      </c>
      <c r="K40" s="5"/>
    </row>
    <row r="41" spans="1:11" s="20" customFormat="1" ht="24.75" customHeight="1">
      <c r="A41" s="12">
        <v>3</v>
      </c>
      <c r="B41" s="13" t="s">
        <v>74</v>
      </c>
      <c r="C41" s="22" t="s">
        <v>75</v>
      </c>
      <c r="D41" s="15" t="s">
        <v>76</v>
      </c>
      <c r="E41" s="16">
        <v>67</v>
      </c>
      <c r="F41" s="16">
        <v>78</v>
      </c>
      <c r="G41" s="15">
        <v>88.73</v>
      </c>
      <c r="H41" s="17">
        <f t="shared" si="0"/>
        <v>80.61500000000001</v>
      </c>
      <c r="I41" s="18">
        <f t="shared" si="1"/>
        <v>3</v>
      </c>
      <c r="J41" s="19" t="s">
        <v>24</v>
      </c>
      <c r="K41" s="5"/>
    </row>
    <row r="42" spans="1:11" s="20" customFormat="1" ht="24.75" customHeight="1">
      <c r="A42" s="12">
        <v>4</v>
      </c>
      <c r="B42" s="13" t="s">
        <v>77</v>
      </c>
      <c r="C42" s="22" t="s">
        <v>78</v>
      </c>
      <c r="D42" s="15" t="s">
        <v>79</v>
      </c>
      <c r="E42" s="16">
        <v>68.5</v>
      </c>
      <c r="F42" s="16">
        <v>70</v>
      </c>
      <c r="G42" s="15">
        <v>91.8</v>
      </c>
      <c r="H42" s="17">
        <f t="shared" si="0"/>
        <v>80.525</v>
      </c>
      <c r="I42" s="18">
        <f t="shared" si="1"/>
        <v>4</v>
      </c>
      <c r="J42" s="19" t="s">
        <v>24</v>
      </c>
      <c r="K42" s="5"/>
    </row>
    <row r="43" spans="1:11" s="20" customFormat="1" ht="24.75" customHeight="1">
      <c r="A43" s="12">
        <v>5</v>
      </c>
      <c r="B43" s="13" t="s">
        <v>80</v>
      </c>
      <c r="C43" s="22" t="s">
        <v>81</v>
      </c>
      <c r="D43" s="15" t="s">
        <v>49</v>
      </c>
      <c r="E43" s="16">
        <v>68.5</v>
      </c>
      <c r="F43" s="16">
        <v>76.5</v>
      </c>
      <c r="G43" s="15">
        <v>84.47</v>
      </c>
      <c r="H43" s="17">
        <f t="shared" si="0"/>
        <v>78.485</v>
      </c>
      <c r="I43" s="18">
        <f t="shared" si="1"/>
        <v>5</v>
      </c>
      <c r="J43" s="19" t="s">
        <v>24</v>
      </c>
      <c r="K43" s="5"/>
    </row>
    <row r="44" spans="1:11" s="20" customFormat="1" ht="24.75" customHeight="1">
      <c r="A44" s="12">
        <v>6</v>
      </c>
      <c r="B44" s="13" t="s">
        <v>82</v>
      </c>
      <c r="C44" s="22" t="s">
        <v>83</v>
      </c>
      <c r="D44" s="15" t="s">
        <v>84</v>
      </c>
      <c r="E44" s="16">
        <v>71.5</v>
      </c>
      <c r="F44" s="16">
        <v>64</v>
      </c>
      <c r="G44" s="15">
        <v>88.27</v>
      </c>
      <c r="H44" s="17">
        <f t="shared" si="0"/>
        <v>78.00999999999999</v>
      </c>
      <c r="I44" s="18">
        <f t="shared" si="1"/>
        <v>6</v>
      </c>
      <c r="J44" s="21"/>
      <c r="K44" s="5"/>
    </row>
    <row r="45" spans="1:11" s="20" customFormat="1" ht="24.75" customHeight="1">
      <c r="A45" s="12">
        <v>7</v>
      </c>
      <c r="B45" s="13" t="s">
        <v>85</v>
      </c>
      <c r="C45" s="22" t="s">
        <v>86</v>
      </c>
      <c r="D45" s="15" t="s">
        <v>23</v>
      </c>
      <c r="E45" s="16">
        <v>67.5</v>
      </c>
      <c r="F45" s="16">
        <v>69.5</v>
      </c>
      <c r="G45" s="15">
        <v>86.93</v>
      </c>
      <c r="H45" s="17">
        <f t="shared" si="0"/>
        <v>77.715</v>
      </c>
      <c r="I45" s="18">
        <f t="shared" si="1"/>
        <v>7</v>
      </c>
      <c r="J45" s="21"/>
      <c r="K45" s="5"/>
    </row>
    <row r="46" spans="1:11" s="20" customFormat="1" ht="24.75" customHeight="1">
      <c r="A46" s="12">
        <v>8</v>
      </c>
      <c r="B46" s="13" t="s">
        <v>87</v>
      </c>
      <c r="C46" s="22" t="s">
        <v>88</v>
      </c>
      <c r="D46" s="15" t="s">
        <v>27</v>
      </c>
      <c r="E46" s="16">
        <v>57.5</v>
      </c>
      <c r="F46" s="16">
        <v>72</v>
      </c>
      <c r="G46" s="15">
        <v>83.23</v>
      </c>
      <c r="H46" s="17">
        <f t="shared" si="0"/>
        <v>73.99000000000001</v>
      </c>
      <c r="I46" s="18">
        <f t="shared" si="1"/>
        <v>8</v>
      </c>
      <c r="J46" s="21"/>
      <c r="K46" s="5"/>
    </row>
    <row r="47" spans="1:10" s="20" customFormat="1" ht="24.75" customHeight="1">
      <c r="A47" s="12">
        <v>9</v>
      </c>
      <c r="B47" s="13" t="s">
        <v>89</v>
      </c>
      <c r="C47" s="22" t="s">
        <v>90</v>
      </c>
      <c r="D47" s="15" t="s">
        <v>59</v>
      </c>
      <c r="E47" s="16">
        <v>38</v>
      </c>
      <c r="F47" s="16">
        <v>65.5</v>
      </c>
      <c r="G47" s="15">
        <v>80.83</v>
      </c>
      <c r="H47" s="17">
        <f t="shared" si="0"/>
        <v>66.28999999999999</v>
      </c>
      <c r="I47" s="18">
        <f t="shared" si="1"/>
        <v>9</v>
      </c>
      <c r="J47" s="21"/>
    </row>
    <row r="48" spans="1:11" s="20" customFormat="1" ht="24.75" customHeight="1">
      <c r="A48" s="12">
        <v>10</v>
      </c>
      <c r="B48" s="13" t="s">
        <v>91</v>
      </c>
      <c r="C48" s="22" t="s">
        <v>92</v>
      </c>
      <c r="D48" s="15" t="s">
        <v>93</v>
      </c>
      <c r="E48" s="16">
        <v>52.5</v>
      </c>
      <c r="F48" s="16">
        <v>66.5</v>
      </c>
      <c r="G48" s="15">
        <v>0</v>
      </c>
      <c r="H48" s="17">
        <f t="shared" si="0"/>
        <v>29.75</v>
      </c>
      <c r="I48" s="18">
        <f t="shared" si="1"/>
        <v>10</v>
      </c>
      <c r="J48" s="21" t="s">
        <v>28</v>
      </c>
      <c r="K48" s="23"/>
    </row>
    <row r="49" spans="1:11" s="20" customFormat="1" ht="24.75" customHeight="1">
      <c r="A49" s="12">
        <v>11</v>
      </c>
      <c r="B49" s="13" t="s">
        <v>94</v>
      </c>
      <c r="C49" s="22" t="s">
        <v>95</v>
      </c>
      <c r="D49" s="15" t="s">
        <v>96</v>
      </c>
      <c r="E49" s="16">
        <v>47.5</v>
      </c>
      <c r="F49" s="16">
        <v>66</v>
      </c>
      <c r="G49" s="15">
        <v>0</v>
      </c>
      <c r="H49" s="17">
        <f t="shared" si="0"/>
        <v>28.375</v>
      </c>
      <c r="I49" s="18">
        <f t="shared" si="1"/>
        <v>11</v>
      </c>
      <c r="J49" s="21" t="s">
        <v>28</v>
      </c>
      <c r="K49" s="23"/>
    </row>
    <row r="50" spans="1:11" ht="21" customHeight="1">
      <c r="A50" s="2" t="s">
        <v>97</v>
      </c>
      <c r="B50" s="2"/>
      <c r="C50" s="2"/>
      <c r="D50" s="2"/>
      <c r="E50" s="2"/>
      <c r="F50" s="2"/>
      <c r="G50" s="3"/>
      <c r="H50" s="4" t="s">
        <v>69</v>
      </c>
      <c r="I50" s="4"/>
      <c r="J50" s="4"/>
      <c r="K50" s="5"/>
    </row>
    <row r="51" spans="1:11" ht="14.25">
      <c r="A51" s="6" t="s">
        <v>1</v>
      </c>
      <c r="B51" s="6" t="s">
        <v>2</v>
      </c>
      <c r="C51" s="6" t="s">
        <v>31</v>
      </c>
      <c r="D51" s="7" t="s">
        <v>32</v>
      </c>
      <c r="E51" s="6" t="s">
        <v>5</v>
      </c>
      <c r="F51" s="6"/>
      <c r="G51" s="6" t="s">
        <v>6</v>
      </c>
      <c r="H51" s="8" t="s">
        <v>7</v>
      </c>
      <c r="I51" s="6" t="s">
        <v>8</v>
      </c>
      <c r="J51" s="9" t="s">
        <v>9</v>
      </c>
      <c r="K51" s="5"/>
    </row>
    <row r="52" spans="1:11" ht="27">
      <c r="A52" s="6"/>
      <c r="B52" s="6"/>
      <c r="C52" s="6"/>
      <c r="D52" s="7"/>
      <c r="E52" s="10" t="s">
        <v>10</v>
      </c>
      <c r="F52" s="10" t="s">
        <v>11</v>
      </c>
      <c r="G52" s="6"/>
      <c r="H52" s="11"/>
      <c r="I52" s="6"/>
      <c r="J52" s="9"/>
      <c r="K52" s="5"/>
    </row>
    <row r="53" spans="1:11" s="20" customFormat="1" ht="24.75" customHeight="1">
      <c r="A53" s="12">
        <v>1</v>
      </c>
      <c r="B53" s="13" t="s">
        <v>98</v>
      </c>
      <c r="C53" s="22" t="s">
        <v>99</v>
      </c>
      <c r="D53" s="15" t="s">
        <v>35</v>
      </c>
      <c r="E53" s="16">
        <v>68.5</v>
      </c>
      <c r="F53" s="16">
        <v>78</v>
      </c>
      <c r="G53" s="15">
        <v>87.43</v>
      </c>
      <c r="H53" s="17">
        <f>(E53+F53)*(50/200)+G53*(50/100)</f>
        <v>80.34</v>
      </c>
      <c r="I53" s="18">
        <f>RANK(H53,$H$53:$H$54)</f>
        <v>1</v>
      </c>
      <c r="J53" s="19" t="s">
        <v>24</v>
      </c>
      <c r="K53" s="5"/>
    </row>
    <row r="54" spans="1:11" s="20" customFormat="1" ht="24.75" customHeight="1">
      <c r="A54" s="12">
        <v>2</v>
      </c>
      <c r="B54" s="13" t="s">
        <v>100</v>
      </c>
      <c r="C54" s="22" t="s">
        <v>101</v>
      </c>
      <c r="D54" s="15" t="s">
        <v>19</v>
      </c>
      <c r="E54" s="16">
        <v>69</v>
      </c>
      <c r="F54" s="16">
        <v>63.5</v>
      </c>
      <c r="G54" s="15">
        <v>89.43</v>
      </c>
      <c r="H54" s="17">
        <f>(E54+F54)*(50/200)+G54*(50/100)</f>
        <v>77.84</v>
      </c>
      <c r="I54" s="18">
        <f>RANK(H54,$H$53:$H$54)</f>
        <v>2</v>
      </c>
      <c r="J54" s="19" t="s">
        <v>24</v>
      </c>
      <c r="K54" s="5"/>
    </row>
    <row r="55" spans="1:11" ht="24.75" customHeight="1">
      <c r="A55" s="2" t="s">
        <v>102</v>
      </c>
      <c r="B55" s="2"/>
      <c r="C55" s="2"/>
      <c r="D55" s="2"/>
      <c r="E55" s="2"/>
      <c r="F55" s="2"/>
      <c r="G55" s="3"/>
      <c r="H55" s="4" t="s">
        <v>56</v>
      </c>
      <c r="I55" s="4"/>
      <c r="J55" s="4"/>
      <c r="K55" s="5"/>
    </row>
    <row r="56" spans="1:11" ht="14.25">
      <c r="A56" s="6" t="s">
        <v>1</v>
      </c>
      <c r="B56" s="6" t="s">
        <v>2</v>
      </c>
      <c r="C56" s="6" t="s">
        <v>31</v>
      </c>
      <c r="D56" s="7" t="s">
        <v>32</v>
      </c>
      <c r="E56" s="6" t="s">
        <v>5</v>
      </c>
      <c r="F56" s="6"/>
      <c r="G56" s="6" t="s">
        <v>6</v>
      </c>
      <c r="H56" s="8" t="s">
        <v>7</v>
      </c>
      <c r="I56" s="6" t="s">
        <v>8</v>
      </c>
      <c r="J56" s="9" t="s">
        <v>9</v>
      </c>
      <c r="K56" s="5"/>
    </row>
    <row r="57" spans="1:11" ht="27">
      <c r="A57" s="6"/>
      <c r="B57" s="6"/>
      <c r="C57" s="6"/>
      <c r="D57" s="7"/>
      <c r="E57" s="10" t="s">
        <v>10</v>
      </c>
      <c r="F57" s="10" t="s">
        <v>11</v>
      </c>
      <c r="G57" s="6"/>
      <c r="H57" s="11"/>
      <c r="I57" s="6"/>
      <c r="J57" s="9"/>
      <c r="K57" s="5"/>
    </row>
    <row r="58" spans="1:11" s="20" customFormat="1" ht="27" customHeight="1">
      <c r="A58" s="12">
        <v>1</v>
      </c>
      <c r="B58" s="13" t="s">
        <v>103</v>
      </c>
      <c r="C58" s="22" t="s">
        <v>104</v>
      </c>
      <c r="D58" s="15" t="s">
        <v>49</v>
      </c>
      <c r="E58" s="16">
        <v>66</v>
      </c>
      <c r="F58" s="16">
        <v>62.5</v>
      </c>
      <c r="G58" s="15">
        <v>85.86</v>
      </c>
      <c r="H58" s="17">
        <f>(E58+F58)*(50/200)+G58*(50/100)</f>
        <v>75.055</v>
      </c>
      <c r="I58" s="18">
        <f>RANK(H58,$H$58:$H$59)</f>
        <v>1</v>
      </c>
      <c r="J58" s="19" t="s">
        <v>24</v>
      </c>
      <c r="K58" s="5"/>
    </row>
    <row r="59" spans="1:11" s="20" customFormat="1" ht="27" customHeight="1">
      <c r="A59" s="12">
        <v>2</v>
      </c>
      <c r="B59" s="13" t="s">
        <v>105</v>
      </c>
      <c r="C59" s="22" t="s">
        <v>106</v>
      </c>
      <c r="D59" s="15" t="s">
        <v>35</v>
      </c>
      <c r="E59" s="16">
        <v>44.5</v>
      </c>
      <c r="F59" s="16">
        <v>61</v>
      </c>
      <c r="G59" s="15">
        <v>80.21</v>
      </c>
      <c r="H59" s="17">
        <f>(E59+F59)*(50/200)+G59*(50/100)</f>
        <v>66.47999999999999</v>
      </c>
      <c r="I59" s="18">
        <f>RANK(H59,$H$58:$H$59)</f>
        <v>2</v>
      </c>
      <c r="J59" s="19" t="s">
        <v>24</v>
      </c>
      <c r="K59" s="5"/>
    </row>
    <row r="60" spans="1:11" ht="24.75" customHeight="1">
      <c r="A60" s="2" t="s">
        <v>107</v>
      </c>
      <c r="B60" s="2"/>
      <c r="C60" s="2"/>
      <c r="D60" s="2"/>
      <c r="E60" s="2"/>
      <c r="F60" s="2"/>
      <c r="G60" s="3"/>
      <c r="H60" s="4" t="s">
        <v>56</v>
      </c>
      <c r="I60" s="4"/>
      <c r="J60" s="4"/>
      <c r="K60" s="5"/>
    </row>
    <row r="61" spans="1:11" ht="14.25">
      <c r="A61" s="6" t="s">
        <v>1</v>
      </c>
      <c r="B61" s="6" t="s">
        <v>2</v>
      </c>
      <c r="C61" s="6" t="s">
        <v>31</v>
      </c>
      <c r="D61" s="7" t="s">
        <v>32</v>
      </c>
      <c r="E61" s="6" t="s">
        <v>5</v>
      </c>
      <c r="F61" s="6"/>
      <c r="G61" s="6" t="s">
        <v>6</v>
      </c>
      <c r="H61" s="8" t="s">
        <v>7</v>
      </c>
      <c r="I61" s="6" t="s">
        <v>8</v>
      </c>
      <c r="J61" s="9" t="s">
        <v>9</v>
      </c>
      <c r="K61" s="5"/>
    </row>
    <row r="62" spans="1:11" ht="27">
      <c r="A62" s="6"/>
      <c r="B62" s="6"/>
      <c r="C62" s="6"/>
      <c r="D62" s="7"/>
      <c r="E62" s="10" t="s">
        <v>10</v>
      </c>
      <c r="F62" s="10" t="s">
        <v>11</v>
      </c>
      <c r="G62" s="6"/>
      <c r="H62" s="11"/>
      <c r="I62" s="6"/>
      <c r="J62" s="9"/>
      <c r="K62" s="5"/>
    </row>
    <row r="63" spans="1:11" s="20" customFormat="1" ht="27" customHeight="1">
      <c r="A63" s="12">
        <v>1</v>
      </c>
      <c r="B63" s="13" t="s">
        <v>108</v>
      </c>
      <c r="C63" s="22" t="s">
        <v>109</v>
      </c>
      <c r="D63" s="15" t="s">
        <v>35</v>
      </c>
      <c r="E63" s="16">
        <v>53.5</v>
      </c>
      <c r="F63" s="16">
        <v>72</v>
      </c>
      <c r="G63" s="15">
        <v>85.57</v>
      </c>
      <c r="H63" s="17">
        <f>(E63+F63)*(50/200)+G63*(50/100)</f>
        <v>74.16</v>
      </c>
      <c r="I63" s="18">
        <f>RANK(H63,$H$63:$H$64)</f>
        <v>1</v>
      </c>
      <c r="J63" s="19" t="s">
        <v>24</v>
      </c>
      <c r="K63" s="5"/>
    </row>
    <row r="64" spans="1:11" s="20" customFormat="1" ht="27" customHeight="1">
      <c r="A64" s="12">
        <v>2</v>
      </c>
      <c r="B64" s="13" t="s">
        <v>110</v>
      </c>
      <c r="C64" s="22" t="s">
        <v>111</v>
      </c>
      <c r="D64" s="15" t="s">
        <v>19</v>
      </c>
      <c r="E64" s="16">
        <v>45.5</v>
      </c>
      <c r="F64" s="16">
        <v>63.5</v>
      </c>
      <c r="G64" s="15">
        <v>80.64</v>
      </c>
      <c r="H64" s="17">
        <f>(E64+F64)*(50/200)+G64*(50/100)</f>
        <v>67.57</v>
      </c>
      <c r="I64" s="18">
        <f>RANK(H64,$H$63:$H$64)</f>
        <v>2</v>
      </c>
      <c r="J64" s="19" t="s">
        <v>24</v>
      </c>
      <c r="K64" s="5"/>
    </row>
    <row r="65" spans="1:11" ht="31.5" customHeight="1">
      <c r="A65" s="2" t="s">
        <v>112</v>
      </c>
      <c r="B65" s="2"/>
      <c r="C65" s="2"/>
      <c r="D65" s="2"/>
      <c r="E65" s="2"/>
      <c r="F65" s="2"/>
      <c r="G65" s="3"/>
      <c r="H65" s="4" t="s">
        <v>37</v>
      </c>
      <c r="I65" s="4"/>
      <c r="J65" s="4"/>
      <c r="K65" s="5"/>
    </row>
    <row r="66" spans="1:11" ht="14.25">
      <c r="A66" s="6" t="s">
        <v>1</v>
      </c>
      <c r="B66" s="6" t="s">
        <v>2</v>
      </c>
      <c r="C66" s="6" t="s">
        <v>31</v>
      </c>
      <c r="D66" s="7" t="s">
        <v>32</v>
      </c>
      <c r="E66" s="6" t="s">
        <v>5</v>
      </c>
      <c r="F66" s="6"/>
      <c r="G66" s="6" t="s">
        <v>6</v>
      </c>
      <c r="H66" s="8" t="s">
        <v>7</v>
      </c>
      <c r="I66" s="6" t="s">
        <v>8</v>
      </c>
      <c r="J66" s="9" t="s">
        <v>9</v>
      </c>
      <c r="K66" s="5"/>
    </row>
    <row r="67" spans="1:11" ht="27">
      <c r="A67" s="6"/>
      <c r="B67" s="6"/>
      <c r="C67" s="6"/>
      <c r="D67" s="7"/>
      <c r="E67" s="10" t="s">
        <v>10</v>
      </c>
      <c r="F67" s="10" t="s">
        <v>11</v>
      </c>
      <c r="G67" s="6"/>
      <c r="H67" s="11"/>
      <c r="I67" s="6"/>
      <c r="J67" s="9"/>
      <c r="K67" s="5"/>
    </row>
    <row r="68" spans="1:11" s="20" customFormat="1" ht="27" customHeight="1">
      <c r="A68" s="12">
        <v>1</v>
      </c>
      <c r="B68" s="13" t="s">
        <v>113</v>
      </c>
      <c r="C68" s="22" t="s">
        <v>114</v>
      </c>
      <c r="D68" s="15" t="s">
        <v>35</v>
      </c>
      <c r="E68" s="16">
        <v>31</v>
      </c>
      <c r="F68" s="16">
        <v>49</v>
      </c>
      <c r="G68" s="15">
        <v>83.21</v>
      </c>
      <c r="H68" s="17">
        <f>(E68+F68)*(50/200)+G68*(50/100)</f>
        <v>61.605</v>
      </c>
      <c r="I68" s="18">
        <f>RANK(H68,$H$68:$H$69)</f>
        <v>1</v>
      </c>
      <c r="J68" s="19" t="s">
        <v>24</v>
      </c>
      <c r="K68" s="5"/>
    </row>
    <row r="69" spans="1:11" s="20" customFormat="1" ht="27" customHeight="1">
      <c r="A69" s="12">
        <v>2</v>
      </c>
      <c r="B69" s="13" t="s">
        <v>115</v>
      </c>
      <c r="C69" s="22" t="s">
        <v>116</v>
      </c>
      <c r="D69" s="15" t="s">
        <v>19</v>
      </c>
      <c r="E69" s="16">
        <v>45</v>
      </c>
      <c r="F69" s="16">
        <v>54.5</v>
      </c>
      <c r="G69" s="15">
        <v>49.43</v>
      </c>
      <c r="H69" s="17">
        <f>(E69+F69)*(50/200)+G69*(50/100)</f>
        <v>49.59</v>
      </c>
      <c r="I69" s="18">
        <f>RANK(H69,$H$68:$H$69)</f>
        <v>2</v>
      </c>
      <c r="J69" s="21"/>
      <c r="K69" s="5"/>
    </row>
    <row r="70" spans="1:11" ht="29.25" customHeight="1">
      <c r="A70" s="2" t="s">
        <v>117</v>
      </c>
      <c r="B70" s="2"/>
      <c r="C70" s="2"/>
      <c r="D70" s="2"/>
      <c r="E70" s="2"/>
      <c r="F70" s="2"/>
      <c r="G70" s="3"/>
      <c r="H70" s="4" t="s">
        <v>37</v>
      </c>
      <c r="I70" s="4"/>
      <c r="J70" s="4"/>
      <c r="K70" s="5"/>
    </row>
    <row r="71" spans="1:11" ht="14.25">
      <c r="A71" s="6" t="s">
        <v>1</v>
      </c>
      <c r="B71" s="6" t="s">
        <v>2</v>
      </c>
      <c r="C71" s="6" t="s">
        <v>31</v>
      </c>
      <c r="D71" s="7" t="s">
        <v>32</v>
      </c>
      <c r="E71" s="6" t="s">
        <v>5</v>
      </c>
      <c r="F71" s="6"/>
      <c r="G71" s="6" t="s">
        <v>6</v>
      </c>
      <c r="H71" s="8" t="s">
        <v>7</v>
      </c>
      <c r="I71" s="6" t="s">
        <v>8</v>
      </c>
      <c r="J71" s="9" t="s">
        <v>9</v>
      </c>
      <c r="K71" s="5"/>
    </row>
    <row r="72" spans="1:11" ht="27">
      <c r="A72" s="6"/>
      <c r="B72" s="6"/>
      <c r="C72" s="6"/>
      <c r="D72" s="7"/>
      <c r="E72" s="10" t="s">
        <v>10</v>
      </c>
      <c r="F72" s="10" t="s">
        <v>11</v>
      </c>
      <c r="G72" s="6"/>
      <c r="H72" s="11"/>
      <c r="I72" s="6"/>
      <c r="J72" s="9"/>
      <c r="K72" s="5"/>
    </row>
    <row r="73" spans="1:11" s="20" customFormat="1" ht="27" customHeight="1">
      <c r="A73" s="12">
        <v>1</v>
      </c>
      <c r="B73" s="13" t="s">
        <v>118</v>
      </c>
      <c r="C73" s="22" t="s">
        <v>119</v>
      </c>
      <c r="D73" s="15" t="s">
        <v>35</v>
      </c>
      <c r="E73" s="16">
        <v>79</v>
      </c>
      <c r="F73" s="16">
        <v>61.5</v>
      </c>
      <c r="G73" s="15">
        <v>87</v>
      </c>
      <c r="H73" s="17">
        <f>(E73+F73)*(50/200)+G73*(50/100)</f>
        <v>78.625</v>
      </c>
      <c r="I73" s="18">
        <v>1</v>
      </c>
      <c r="J73" s="19" t="s">
        <v>24</v>
      </c>
      <c r="K73" s="5"/>
    </row>
    <row r="74" spans="1:11" ht="24.75" customHeight="1">
      <c r="A74" s="2" t="s">
        <v>120</v>
      </c>
      <c r="B74" s="2"/>
      <c r="C74" s="2"/>
      <c r="D74" s="2"/>
      <c r="E74" s="2"/>
      <c r="F74" s="2"/>
      <c r="G74" s="3"/>
      <c r="H74" s="4" t="s">
        <v>37</v>
      </c>
      <c r="I74" s="4"/>
      <c r="J74" s="4"/>
      <c r="K74" s="5"/>
    </row>
    <row r="75" spans="1:11" ht="14.25">
      <c r="A75" s="6" t="s">
        <v>1</v>
      </c>
      <c r="B75" s="6" t="s">
        <v>2</v>
      </c>
      <c r="C75" s="6" t="s">
        <v>31</v>
      </c>
      <c r="D75" s="7" t="s">
        <v>32</v>
      </c>
      <c r="E75" s="6" t="s">
        <v>5</v>
      </c>
      <c r="F75" s="6"/>
      <c r="G75" s="6" t="s">
        <v>6</v>
      </c>
      <c r="H75" s="8" t="s">
        <v>7</v>
      </c>
      <c r="I75" s="6" t="s">
        <v>8</v>
      </c>
      <c r="J75" s="9" t="s">
        <v>9</v>
      </c>
      <c r="K75" s="5"/>
    </row>
    <row r="76" spans="1:11" ht="27">
      <c r="A76" s="6"/>
      <c r="B76" s="6"/>
      <c r="C76" s="6"/>
      <c r="D76" s="7"/>
      <c r="E76" s="10" t="s">
        <v>10</v>
      </c>
      <c r="F76" s="10" t="s">
        <v>11</v>
      </c>
      <c r="G76" s="6"/>
      <c r="H76" s="11"/>
      <c r="I76" s="6"/>
      <c r="J76" s="9"/>
      <c r="K76" s="5"/>
    </row>
    <row r="77" spans="1:11" s="20" customFormat="1" ht="27" customHeight="1">
      <c r="A77" s="12">
        <v>1</v>
      </c>
      <c r="B77" s="13" t="s">
        <v>121</v>
      </c>
      <c r="C77" s="22" t="s">
        <v>122</v>
      </c>
      <c r="D77" s="15" t="s">
        <v>35</v>
      </c>
      <c r="E77" s="16">
        <v>42</v>
      </c>
      <c r="F77" s="16">
        <v>55.5</v>
      </c>
      <c r="G77" s="15">
        <v>84.29</v>
      </c>
      <c r="H77" s="17">
        <f>(E77+F77)*(50/200)+G77*(50/100)</f>
        <v>66.52000000000001</v>
      </c>
      <c r="I77" s="18">
        <v>1</v>
      </c>
      <c r="J77" s="19" t="s">
        <v>24</v>
      </c>
      <c r="K77" s="5"/>
    </row>
    <row r="78" spans="1:11" ht="29.25" customHeight="1">
      <c r="A78" s="2" t="s">
        <v>123</v>
      </c>
      <c r="B78" s="2"/>
      <c r="C78" s="2"/>
      <c r="D78" s="2"/>
      <c r="E78" s="2"/>
      <c r="F78" s="2"/>
      <c r="G78" s="3"/>
      <c r="H78" s="4" t="s">
        <v>30</v>
      </c>
      <c r="I78" s="4"/>
      <c r="J78" s="4"/>
      <c r="K78" s="5"/>
    </row>
    <row r="79" spans="1:11" ht="14.25">
      <c r="A79" s="6" t="s">
        <v>1</v>
      </c>
      <c r="B79" s="6" t="s">
        <v>2</v>
      </c>
      <c r="C79" s="6" t="s">
        <v>31</v>
      </c>
      <c r="D79" s="7" t="s">
        <v>32</v>
      </c>
      <c r="E79" s="6" t="s">
        <v>5</v>
      </c>
      <c r="F79" s="6"/>
      <c r="G79" s="6" t="s">
        <v>6</v>
      </c>
      <c r="H79" s="8" t="s">
        <v>7</v>
      </c>
      <c r="I79" s="6" t="s">
        <v>8</v>
      </c>
      <c r="J79" s="9" t="s">
        <v>9</v>
      </c>
      <c r="K79" s="5"/>
    </row>
    <row r="80" spans="1:11" ht="27">
      <c r="A80" s="6"/>
      <c r="B80" s="6"/>
      <c r="C80" s="6"/>
      <c r="D80" s="7"/>
      <c r="E80" s="10" t="s">
        <v>10</v>
      </c>
      <c r="F80" s="10" t="s">
        <v>11</v>
      </c>
      <c r="G80" s="6"/>
      <c r="H80" s="11"/>
      <c r="I80" s="6"/>
      <c r="J80" s="9"/>
      <c r="K80" s="5"/>
    </row>
    <row r="81" spans="1:11" s="20" customFormat="1" ht="27" customHeight="1">
      <c r="A81" s="12">
        <v>1</v>
      </c>
      <c r="B81" s="13" t="s">
        <v>124</v>
      </c>
      <c r="C81" s="22" t="s">
        <v>125</v>
      </c>
      <c r="D81" s="15" t="s">
        <v>35</v>
      </c>
      <c r="E81" s="16">
        <v>63</v>
      </c>
      <c r="F81" s="16">
        <v>63</v>
      </c>
      <c r="G81" s="15">
        <v>85.66</v>
      </c>
      <c r="H81" s="17">
        <f>(E81+F81)*(50/200)+G81*(50/100)</f>
        <v>74.33</v>
      </c>
      <c r="I81" s="18">
        <v>1</v>
      </c>
      <c r="J81" s="19" t="s">
        <v>24</v>
      </c>
      <c r="K81" s="5"/>
    </row>
    <row r="82" spans="1:11" ht="21" customHeight="1">
      <c r="A82" s="2" t="s">
        <v>126</v>
      </c>
      <c r="B82" s="2"/>
      <c r="C82" s="2"/>
      <c r="D82" s="2"/>
      <c r="E82" s="2"/>
      <c r="F82" s="2"/>
      <c r="G82" s="3"/>
      <c r="H82" s="4" t="s">
        <v>127</v>
      </c>
      <c r="I82" s="4"/>
      <c r="J82" s="4"/>
      <c r="K82" s="5"/>
    </row>
    <row r="83" spans="1:11" ht="14.25">
      <c r="A83" s="6" t="s">
        <v>1</v>
      </c>
      <c r="B83" s="6" t="s">
        <v>2</v>
      </c>
      <c r="C83" s="6" t="s">
        <v>31</v>
      </c>
      <c r="D83" s="7" t="s">
        <v>32</v>
      </c>
      <c r="E83" s="6" t="s">
        <v>5</v>
      </c>
      <c r="F83" s="6"/>
      <c r="G83" s="6" t="s">
        <v>6</v>
      </c>
      <c r="H83" s="8" t="s">
        <v>7</v>
      </c>
      <c r="I83" s="6" t="s">
        <v>8</v>
      </c>
      <c r="J83" s="9" t="s">
        <v>9</v>
      </c>
      <c r="K83" s="5"/>
    </row>
    <row r="84" spans="1:11" ht="27">
      <c r="A84" s="6"/>
      <c r="B84" s="6"/>
      <c r="C84" s="6"/>
      <c r="D84" s="7"/>
      <c r="E84" s="10" t="s">
        <v>10</v>
      </c>
      <c r="F84" s="10" t="s">
        <v>11</v>
      </c>
      <c r="G84" s="6"/>
      <c r="H84" s="11"/>
      <c r="I84" s="6"/>
      <c r="J84" s="9"/>
      <c r="K84" s="5"/>
    </row>
    <row r="85" spans="1:11" s="20" customFormat="1" ht="25.5" customHeight="1">
      <c r="A85" s="12">
        <v>1</v>
      </c>
      <c r="B85" s="13" t="s">
        <v>128</v>
      </c>
      <c r="C85" s="22" t="s">
        <v>129</v>
      </c>
      <c r="D85" s="15" t="s">
        <v>23</v>
      </c>
      <c r="E85" s="16">
        <v>65.5</v>
      </c>
      <c r="F85" s="16">
        <v>74</v>
      </c>
      <c r="G85" s="15">
        <v>89.3</v>
      </c>
      <c r="H85" s="17">
        <f aca="true" t="shared" si="2" ref="H85:H91">(E85+F85)*(50/200)+G85*(50/100)</f>
        <v>79.525</v>
      </c>
      <c r="I85" s="18">
        <f aca="true" t="shared" si="3" ref="I85:I91">RANK(H85,$H$85:$H$91)</f>
        <v>1</v>
      </c>
      <c r="J85" s="19" t="s">
        <v>24</v>
      </c>
      <c r="K85" s="5"/>
    </row>
    <row r="86" spans="1:11" s="20" customFormat="1" ht="25.5" customHeight="1">
      <c r="A86" s="12">
        <v>2</v>
      </c>
      <c r="B86" s="13" t="s">
        <v>130</v>
      </c>
      <c r="C86" s="22" t="s">
        <v>131</v>
      </c>
      <c r="D86" s="15" t="s">
        <v>19</v>
      </c>
      <c r="E86" s="16">
        <v>65</v>
      </c>
      <c r="F86" s="16">
        <v>71</v>
      </c>
      <c r="G86" s="15">
        <v>86.8</v>
      </c>
      <c r="H86" s="17">
        <f t="shared" si="2"/>
        <v>77.4</v>
      </c>
      <c r="I86" s="18">
        <f t="shared" si="3"/>
        <v>2</v>
      </c>
      <c r="J86" s="19" t="s">
        <v>24</v>
      </c>
      <c r="K86" s="5"/>
    </row>
    <row r="87" spans="1:11" s="20" customFormat="1" ht="25.5" customHeight="1">
      <c r="A87" s="12">
        <v>3</v>
      </c>
      <c r="B87" s="13" t="s">
        <v>132</v>
      </c>
      <c r="C87" s="22" t="s">
        <v>133</v>
      </c>
      <c r="D87" s="15" t="s">
        <v>27</v>
      </c>
      <c r="E87" s="16">
        <v>63.5</v>
      </c>
      <c r="F87" s="16">
        <v>63</v>
      </c>
      <c r="G87" s="15">
        <v>88.4</v>
      </c>
      <c r="H87" s="17">
        <f t="shared" si="2"/>
        <v>75.825</v>
      </c>
      <c r="I87" s="18">
        <f t="shared" si="3"/>
        <v>3</v>
      </c>
      <c r="J87" s="19" t="s">
        <v>24</v>
      </c>
      <c r="K87" s="5"/>
    </row>
    <row r="88" spans="1:11" s="20" customFormat="1" ht="25.5" customHeight="1">
      <c r="A88" s="12">
        <v>4</v>
      </c>
      <c r="B88" s="13" t="s">
        <v>134</v>
      </c>
      <c r="C88" s="22" t="s">
        <v>135</v>
      </c>
      <c r="D88" s="15" t="s">
        <v>49</v>
      </c>
      <c r="E88" s="16">
        <v>62.5</v>
      </c>
      <c r="F88" s="16">
        <v>72</v>
      </c>
      <c r="G88" s="15">
        <v>83.8</v>
      </c>
      <c r="H88" s="17">
        <f t="shared" si="2"/>
        <v>75.525</v>
      </c>
      <c r="I88" s="18">
        <f t="shared" si="3"/>
        <v>4</v>
      </c>
      <c r="J88" s="21"/>
      <c r="K88" s="5"/>
    </row>
    <row r="89" spans="1:11" s="20" customFormat="1" ht="25.5" customHeight="1">
      <c r="A89" s="12">
        <v>5</v>
      </c>
      <c r="B89" s="13" t="s">
        <v>136</v>
      </c>
      <c r="C89" s="22" t="s">
        <v>137</v>
      </c>
      <c r="D89" s="15" t="s">
        <v>35</v>
      </c>
      <c r="E89" s="16">
        <v>62.5</v>
      </c>
      <c r="F89" s="16">
        <v>61</v>
      </c>
      <c r="G89" s="15">
        <v>84</v>
      </c>
      <c r="H89" s="17">
        <f t="shared" si="2"/>
        <v>72.875</v>
      </c>
      <c r="I89" s="18">
        <f t="shared" si="3"/>
        <v>5</v>
      </c>
      <c r="J89" s="21"/>
      <c r="K89" s="5"/>
    </row>
    <row r="90" spans="1:11" s="20" customFormat="1" ht="25.5" customHeight="1">
      <c r="A90" s="12">
        <v>6</v>
      </c>
      <c r="B90" s="13" t="s">
        <v>138</v>
      </c>
      <c r="C90" s="22" t="s">
        <v>139</v>
      </c>
      <c r="D90" s="15" t="s">
        <v>59</v>
      </c>
      <c r="E90" s="16">
        <v>52</v>
      </c>
      <c r="F90" s="16">
        <v>66.5</v>
      </c>
      <c r="G90" s="15">
        <v>76.8</v>
      </c>
      <c r="H90" s="17">
        <f t="shared" si="2"/>
        <v>68.025</v>
      </c>
      <c r="I90" s="18">
        <f t="shared" si="3"/>
        <v>6</v>
      </c>
      <c r="J90" s="21"/>
      <c r="K90" s="5"/>
    </row>
    <row r="91" spans="1:11" s="20" customFormat="1" ht="25.5" customHeight="1">
      <c r="A91" s="12">
        <v>7</v>
      </c>
      <c r="B91" s="13" t="s">
        <v>140</v>
      </c>
      <c r="C91" s="22" t="s">
        <v>141</v>
      </c>
      <c r="D91" s="15" t="s">
        <v>76</v>
      </c>
      <c r="E91" s="16">
        <v>48.5</v>
      </c>
      <c r="F91" s="16">
        <v>55.5</v>
      </c>
      <c r="G91" s="15">
        <v>82.2</v>
      </c>
      <c r="H91" s="17">
        <f t="shared" si="2"/>
        <v>67.1</v>
      </c>
      <c r="I91" s="18">
        <f t="shared" si="3"/>
        <v>7</v>
      </c>
      <c r="J91" s="21"/>
      <c r="K91" s="5"/>
    </row>
    <row r="92" spans="1:11" ht="21" customHeight="1">
      <c r="A92" s="2" t="s">
        <v>142</v>
      </c>
      <c r="B92" s="2"/>
      <c r="C92" s="2"/>
      <c r="D92" s="2"/>
      <c r="E92" s="2"/>
      <c r="F92" s="2"/>
      <c r="G92" s="3"/>
      <c r="H92" s="4" t="s">
        <v>30</v>
      </c>
      <c r="I92" s="4"/>
      <c r="J92" s="4"/>
      <c r="K92" s="5"/>
    </row>
    <row r="93" spans="1:11" ht="14.25">
      <c r="A93" s="6" t="s">
        <v>1</v>
      </c>
      <c r="B93" s="6" t="s">
        <v>2</v>
      </c>
      <c r="C93" s="6" t="s">
        <v>31</v>
      </c>
      <c r="D93" s="7" t="s">
        <v>32</v>
      </c>
      <c r="E93" s="6" t="s">
        <v>5</v>
      </c>
      <c r="F93" s="6"/>
      <c r="G93" s="6" t="s">
        <v>6</v>
      </c>
      <c r="H93" s="8" t="s">
        <v>7</v>
      </c>
      <c r="I93" s="6" t="s">
        <v>8</v>
      </c>
      <c r="J93" s="9" t="s">
        <v>9</v>
      </c>
      <c r="K93" s="5"/>
    </row>
    <row r="94" spans="1:11" ht="27">
      <c r="A94" s="6"/>
      <c r="B94" s="6"/>
      <c r="C94" s="6"/>
      <c r="D94" s="7"/>
      <c r="E94" s="10" t="s">
        <v>10</v>
      </c>
      <c r="F94" s="10" t="s">
        <v>11</v>
      </c>
      <c r="G94" s="6"/>
      <c r="H94" s="11"/>
      <c r="I94" s="6"/>
      <c r="J94" s="9"/>
      <c r="K94" s="5"/>
    </row>
    <row r="95" spans="1:11" s="20" customFormat="1" ht="25.5" customHeight="1">
      <c r="A95" s="12">
        <v>1</v>
      </c>
      <c r="B95" s="13" t="s">
        <v>143</v>
      </c>
      <c r="C95" s="22" t="s">
        <v>144</v>
      </c>
      <c r="D95" s="15" t="s">
        <v>23</v>
      </c>
      <c r="E95" s="16">
        <v>76.5</v>
      </c>
      <c r="F95" s="16">
        <v>79.5</v>
      </c>
      <c r="G95" s="15">
        <v>87.86</v>
      </c>
      <c r="H95" s="17">
        <f>(E95+F95)*(50/200)+G95*(50/100)</f>
        <v>82.93</v>
      </c>
      <c r="I95" s="18">
        <f>RANK(H95,$H$95:$H$98)</f>
        <v>1</v>
      </c>
      <c r="J95" s="19" t="s">
        <v>24</v>
      </c>
      <c r="K95" s="5"/>
    </row>
    <row r="96" spans="1:11" s="20" customFormat="1" ht="25.5" customHeight="1">
      <c r="A96" s="12">
        <v>2</v>
      </c>
      <c r="B96" s="13" t="s">
        <v>145</v>
      </c>
      <c r="C96" s="22" t="s">
        <v>146</v>
      </c>
      <c r="D96" s="15" t="s">
        <v>19</v>
      </c>
      <c r="E96" s="16">
        <v>56.5</v>
      </c>
      <c r="F96" s="16">
        <v>80</v>
      </c>
      <c r="G96" s="15">
        <v>86.71</v>
      </c>
      <c r="H96" s="17">
        <f>(E96+F96)*(50/200)+G96*(50/100)</f>
        <v>77.47999999999999</v>
      </c>
      <c r="I96" s="18">
        <f>RANK(H96,$H$95:$H$98)</f>
        <v>2</v>
      </c>
      <c r="J96" s="19" t="s">
        <v>24</v>
      </c>
      <c r="K96" s="5"/>
    </row>
    <row r="97" spans="1:11" s="20" customFormat="1" ht="25.5" customHeight="1">
      <c r="A97" s="12">
        <v>3</v>
      </c>
      <c r="B97" s="13" t="s">
        <v>147</v>
      </c>
      <c r="C97" s="22" t="s">
        <v>148</v>
      </c>
      <c r="D97" s="15" t="s">
        <v>35</v>
      </c>
      <c r="E97" s="16">
        <v>50.5</v>
      </c>
      <c r="F97" s="16">
        <v>78.5</v>
      </c>
      <c r="G97" s="15">
        <v>88.43</v>
      </c>
      <c r="H97" s="17">
        <f>(E97+F97)*(50/200)+G97*(50/100)</f>
        <v>76.465</v>
      </c>
      <c r="I97" s="18">
        <f>RANK(H97,$H$95:$H$98)</f>
        <v>3</v>
      </c>
      <c r="J97" s="21"/>
      <c r="K97" s="5"/>
    </row>
    <row r="98" spans="1:11" s="20" customFormat="1" ht="25.5" customHeight="1">
      <c r="A98" s="12">
        <v>4</v>
      </c>
      <c r="B98" s="13" t="s">
        <v>149</v>
      </c>
      <c r="C98" s="22" t="s">
        <v>150</v>
      </c>
      <c r="D98" s="15" t="s">
        <v>49</v>
      </c>
      <c r="E98" s="16">
        <v>50.5</v>
      </c>
      <c r="F98" s="16">
        <v>80.5</v>
      </c>
      <c r="G98" s="15">
        <v>85</v>
      </c>
      <c r="H98" s="17">
        <f>(E98+F98)*(50/200)+G98*(50/100)</f>
        <v>75.25</v>
      </c>
      <c r="I98" s="18">
        <f>RANK(H98,$H$95:$H$98)</f>
        <v>4</v>
      </c>
      <c r="J98" s="21"/>
      <c r="K98" s="5"/>
    </row>
    <row r="99" spans="1:11" ht="29.25" customHeight="1">
      <c r="A99" s="2" t="s">
        <v>151</v>
      </c>
      <c r="B99" s="2"/>
      <c r="C99" s="2"/>
      <c r="D99" s="2"/>
      <c r="E99" s="2"/>
      <c r="F99" s="2"/>
      <c r="G99" s="3"/>
      <c r="H99" s="4" t="s">
        <v>69</v>
      </c>
      <c r="I99" s="4"/>
      <c r="J99" s="4"/>
      <c r="K99" s="5"/>
    </row>
    <row r="100" spans="1:11" ht="14.25">
      <c r="A100" s="6" t="s">
        <v>1</v>
      </c>
      <c r="B100" s="6" t="s">
        <v>2</v>
      </c>
      <c r="C100" s="6" t="s">
        <v>31</v>
      </c>
      <c r="D100" s="7" t="s">
        <v>32</v>
      </c>
      <c r="E100" s="6" t="s">
        <v>5</v>
      </c>
      <c r="F100" s="6"/>
      <c r="G100" s="6" t="s">
        <v>6</v>
      </c>
      <c r="H100" s="8" t="s">
        <v>7</v>
      </c>
      <c r="I100" s="6" t="s">
        <v>8</v>
      </c>
      <c r="J100" s="9" t="s">
        <v>9</v>
      </c>
      <c r="K100" s="5"/>
    </row>
    <row r="101" spans="1:11" ht="27">
      <c r="A101" s="6"/>
      <c r="B101" s="6"/>
      <c r="C101" s="6"/>
      <c r="D101" s="7"/>
      <c r="E101" s="10" t="s">
        <v>10</v>
      </c>
      <c r="F101" s="10" t="s">
        <v>11</v>
      </c>
      <c r="G101" s="6"/>
      <c r="H101" s="11"/>
      <c r="I101" s="6"/>
      <c r="J101" s="9"/>
      <c r="K101" s="5"/>
    </row>
    <row r="102" spans="1:11" s="20" customFormat="1" ht="25.5" customHeight="1">
      <c r="A102" s="12">
        <v>1</v>
      </c>
      <c r="B102" s="13" t="s">
        <v>152</v>
      </c>
      <c r="C102" s="22" t="s">
        <v>153</v>
      </c>
      <c r="D102" s="15" t="s">
        <v>19</v>
      </c>
      <c r="E102" s="16">
        <v>44.5</v>
      </c>
      <c r="F102" s="16">
        <v>83.5</v>
      </c>
      <c r="G102" s="15">
        <v>84.29</v>
      </c>
      <c r="H102" s="17">
        <f>(E102+F102)*(50/200)+G102*(50/100)</f>
        <v>74.14500000000001</v>
      </c>
      <c r="I102" s="18">
        <f>RANK(H102,$H$102:$H$103)</f>
        <v>1</v>
      </c>
      <c r="J102" s="19" t="s">
        <v>24</v>
      </c>
      <c r="K102" s="5"/>
    </row>
    <row r="103" spans="1:11" s="20" customFormat="1" ht="25.5" customHeight="1">
      <c r="A103" s="12">
        <v>2</v>
      </c>
      <c r="B103" s="13" t="s">
        <v>154</v>
      </c>
      <c r="C103" s="22" t="s">
        <v>155</v>
      </c>
      <c r="D103" s="15" t="s">
        <v>35</v>
      </c>
      <c r="E103" s="16">
        <v>48</v>
      </c>
      <c r="F103" s="16">
        <v>64</v>
      </c>
      <c r="G103" s="15">
        <v>86.43</v>
      </c>
      <c r="H103" s="17">
        <f>(E103+F103)*(50/200)+G103*(50/100)</f>
        <v>71.215</v>
      </c>
      <c r="I103" s="18">
        <f>RANK(H103,$H$102:$H$103)</f>
        <v>2</v>
      </c>
      <c r="J103" s="19" t="s">
        <v>24</v>
      </c>
      <c r="K103" s="5"/>
    </row>
    <row r="104" spans="1:11" ht="29.25" customHeight="1">
      <c r="A104" s="2" t="s">
        <v>156</v>
      </c>
      <c r="B104" s="2"/>
      <c r="C104" s="2"/>
      <c r="D104" s="2"/>
      <c r="E104" s="2"/>
      <c r="F104" s="2"/>
      <c r="G104" s="3"/>
      <c r="H104" s="4" t="s">
        <v>127</v>
      </c>
      <c r="I104" s="4"/>
      <c r="J104" s="4"/>
      <c r="K104" s="5"/>
    </row>
    <row r="105" spans="1:11" ht="14.25">
      <c r="A105" s="6" t="s">
        <v>1</v>
      </c>
      <c r="B105" s="6" t="s">
        <v>2</v>
      </c>
      <c r="C105" s="6" t="s">
        <v>31</v>
      </c>
      <c r="D105" s="7" t="s">
        <v>32</v>
      </c>
      <c r="E105" s="6" t="s">
        <v>5</v>
      </c>
      <c r="F105" s="6"/>
      <c r="G105" s="6" t="s">
        <v>6</v>
      </c>
      <c r="H105" s="8" t="s">
        <v>7</v>
      </c>
      <c r="I105" s="6" t="s">
        <v>8</v>
      </c>
      <c r="J105" s="9" t="s">
        <v>9</v>
      </c>
      <c r="K105" s="5"/>
    </row>
    <row r="106" spans="1:11" ht="27">
      <c r="A106" s="6"/>
      <c r="B106" s="6"/>
      <c r="C106" s="6"/>
      <c r="D106" s="7"/>
      <c r="E106" s="10" t="s">
        <v>10</v>
      </c>
      <c r="F106" s="10" t="s">
        <v>11</v>
      </c>
      <c r="G106" s="6"/>
      <c r="H106" s="11"/>
      <c r="I106" s="6"/>
      <c r="J106" s="9"/>
      <c r="K106" s="5"/>
    </row>
    <row r="107" spans="1:11" s="20" customFormat="1" ht="25.5" customHeight="1">
      <c r="A107" s="12">
        <v>1</v>
      </c>
      <c r="B107" s="13" t="s">
        <v>157</v>
      </c>
      <c r="C107" s="22" t="s">
        <v>158</v>
      </c>
      <c r="D107" s="15" t="s">
        <v>35</v>
      </c>
      <c r="E107" s="16">
        <v>73</v>
      </c>
      <c r="F107" s="16">
        <v>79</v>
      </c>
      <c r="G107" s="15">
        <v>89.43</v>
      </c>
      <c r="H107" s="17">
        <f>(E107+F107)*(50/200)+G107*(50/100)</f>
        <v>82.715</v>
      </c>
      <c r="I107" s="18">
        <f>RANK(H107,$H$107:$H$108)</f>
        <v>1</v>
      </c>
      <c r="J107" s="19" t="s">
        <v>24</v>
      </c>
      <c r="K107" s="5"/>
    </row>
    <row r="108" spans="1:11" s="20" customFormat="1" ht="25.5" customHeight="1">
      <c r="A108" s="12">
        <v>2</v>
      </c>
      <c r="B108" s="13" t="s">
        <v>159</v>
      </c>
      <c r="C108" s="22" t="s">
        <v>160</v>
      </c>
      <c r="D108" s="15" t="s">
        <v>19</v>
      </c>
      <c r="E108" s="16">
        <v>39.5</v>
      </c>
      <c r="F108" s="16">
        <v>65</v>
      </c>
      <c r="G108" s="15">
        <v>88.14</v>
      </c>
      <c r="H108" s="17">
        <f>(E108+F108)*(50/200)+G108*(50/100)</f>
        <v>70.195</v>
      </c>
      <c r="I108" s="18">
        <f>RANK(H108,$H$107:$H$108)</f>
        <v>2</v>
      </c>
      <c r="J108" s="19" t="s">
        <v>24</v>
      </c>
      <c r="K108" s="5"/>
    </row>
    <row r="109" spans="1:11" ht="29.25" customHeight="1">
      <c r="A109" s="2" t="s">
        <v>161</v>
      </c>
      <c r="B109" s="2"/>
      <c r="C109" s="2"/>
      <c r="D109" s="2"/>
      <c r="E109" s="2"/>
      <c r="F109" s="2"/>
      <c r="G109" s="3"/>
      <c r="H109" s="4" t="s">
        <v>30</v>
      </c>
      <c r="I109" s="4"/>
      <c r="J109" s="4"/>
      <c r="K109" s="5"/>
    </row>
    <row r="110" spans="1:11" ht="14.25">
      <c r="A110" s="6" t="s">
        <v>1</v>
      </c>
      <c r="B110" s="6" t="s">
        <v>2</v>
      </c>
      <c r="C110" s="6" t="s">
        <v>31</v>
      </c>
      <c r="D110" s="7" t="s">
        <v>32</v>
      </c>
      <c r="E110" s="6" t="s">
        <v>5</v>
      </c>
      <c r="F110" s="6"/>
      <c r="G110" s="6" t="s">
        <v>6</v>
      </c>
      <c r="H110" s="8" t="s">
        <v>7</v>
      </c>
      <c r="I110" s="6" t="s">
        <v>8</v>
      </c>
      <c r="J110" s="9" t="s">
        <v>9</v>
      </c>
      <c r="K110" s="5"/>
    </row>
    <row r="111" spans="1:11" ht="27">
      <c r="A111" s="6"/>
      <c r="B111" s="6"/>
      <c r="C111" s="6"/>
      <c r="D111" s="7"/>
      <c r="E111" s="10" t="s">
        <v>10</v>
      </c>
      <c r="F111" s="10" t="s">
        <v>11</v>
      </c>
      <c r="G111" s="6"/>
      <c r="H111" s="11"/>
      <c r="I111" s="6"/>
      <c r="J111" s="9"/>
      <c r="K111" s="5"/>
    </row>
    <row r="112" spans="1:11" s="20" customFormat="1" ht="24" customHeight="1">
      <c r="A112" s="12">
        <v>1</v>
      </c>
      <c r="B112" s="13" t="s">
        <v>162</v>
      </c>
      <c r="C112" s="22" t="s">
        <v>163</v>
      </c>
      <c r="D112" s="15" t="s">
        <v>35</v>
      </c>
      <c r="E112" s="16">
        <v>81</v>
      </c>
      <c r="F112" s="16">
        <v>83</v>
      </c>
      <c r="G112" s="15">
        <v>86.86</v>
      </c>
      <c r="H112" s="17">
        <f>(E112+F112)*(50/200)+G112*(50/100)</f>
        <v>84.43</v>
      </c>
      <c r="I112" s="18">
        <f>RANK(H112,$H$112:$H$113)</f>
        <v>1</v>
      </c>
      <c r="J112" s="19" t="s">
        <v>24</v>
      </c>
      <c r="K112" s="5"/>
    </row>
    <row r="113" spans="1:11" s="20" customFormat="1" ht="24" customHeight="1">
      <c r="A113" s="12">
        <v>2</v>
      </c>
      <c r="B113" s="13" t="s">
        <v>74</v>
      </c>
      <c r="C113" s="22" t="s">
        <v>164</v>
      </c>
      <c r="D113" s="15" t="s">
        <v>19</v>
      </c>
      <c r="E113" s="16">
        <v>64</v>
      </c>
      <c r="F113" s="16">
        <v>71</v>
      </c>
      <c r="G113" s="15">
        <v>88</v>
      </c>
      <c r="H113" s="17">
        <f>(E113+F113)*(50/200)+G113*(50/100)</f>
        <v>77.75</v>
      </c>
      <c r="I113" s="18">
        <f>RANK(H113,$H$112:$H$113)</f>
        <v>2</v>
      </c>
      <c r="J113" s="19" t="s">
        <v>24</v>
      </c>
      <c r="K113" s="5"/>
    </row>
    <row r="114" spans="1:11" ht="24.75" customHeight="1">
      <c r="A114" s="2" t="s">
        <v>165</v>
      </c>
      <c r="B114" s="2"/>
      <c r="C114" s="2"/>
      <c r="D114" s="2"/>
      <c r="E114" s="2"/>
      <c r="F114" s="2"/>
      <c r="G114" s="3"/>
      <c r="H114" s="4" t="s">
        <v>127</v>
      </c>
      <c r="I114" s="4"/>
      <c r="J114" s="4"/>
      <c r="K114" s="5"/>
    </row>
    <row r="115" spans="1:11" ht="14.25">
      <c r="A115" s="6" t="s">
        <v>1</v>
      </c>
      <c r="B115" s="6" t="s">
        <v>2</v>
      </c>
      <c r="C115" s="6" t="s">
        <v>31</v>
      </c>
      <c r="D115" s="7" t="s">
        <v>32</v>
      </c>
      <c r="E115" s="6" t="s">
        <v>5</v>
      </c>
      <c r="F115" s="6"/>
      <c r="G115" s="6" t="s">
        <v>6</v>
      </c>
      <c r="H115" s="8" t="s">
        <v>7</v>
      </c>
      <c r="I115" s="6" t="s">
        <v>8</v>
      </c>
      <c r="J115" s="9" t="s">
        <v>9</v>
      </c>
      <c r="K115" s="5"/>
    </row>
    <row r="116" spans="1:11" ht="27">
      <c r="A116" s="6"/>
      <c r="B116" s="6"/>
      <c r="C116" s="6"/>
      <c r="D116" s="7"/>
      <c r="E116" s="10" t="s">
        <v>10</v>
      </c>
      <c r="F116" s="10" t="s">
        <v>11</v>
      </c>
      <c r="G116" s="6"/>
      <c r="H116" s="11"/>
      <c r="I116" s="6"/>
      <c r="J116" s="9"/>
      <c r="K116" s="5"/>
    </row>
    <row r="117" spans="1:11" s="20" customFormat="1" ht="24" customHeight="1">
      <c r="A117" s="12">
        <v>1</v>
      </c>
      <c r="B117" s="13" t="s">
        <v>166</v>
      </c>
      <c r="C117" s="22" t="s">
        <v>167</v>
      </c>
      <c r="D117" s="15" t="s">
        <v>19</v>
      </c>
      <c r="E117" s="16">
        <v>53</v>
      </c>
      <c r="F117" s="16">
        <v>61.5</v>
      </c>
      <c r="G117" s="15">
        <v>82.07</v>
      </c>
      <c r="H117" s="17">
        <f>(E117+F117)*(50/200)+G117*(50/100)</f>
        <v>69.66</v>
      </c>
      <c r="I117" s="18">
        <f>RANK(H117,$H$117:$H$118)</f>
        <v>1</v>
      </c>
      <c r="J117" s="19" t="s">
        <v>24</v>
      </c>
      <c r="K117" s="5"/>
    </row>
    <row r="118" spans="1:11" s="20" customFormat="1" ht="24" customHeight="1">
      <c r="A118" s="12">
        <v>2</v>
      </c>
      <c r="B118" s="13" t="s">
        <v>168</v>
      </c>
      <c r="C118" s="22" t="s">
        <v>169</v>
      </c>
      <c r="D118" s="15" t="s">
        <v>35</v>
      </c>
      <c r="E118" s="16">
        <v>49.5</v>
      </c>
      <c r="F118" s="16">
        <v>48</v>
      </c>
      <c r="G118" s="15">
        <v>85.79</v>
      </c>
      <c r="H118" s="17">
        <f>(E118+F118)*(50/200)+G118*(50/100)</f>
        <v>67.27000000000001</v>
      </c>
      <c r="I118" s="18">
        <f>RANK(H118,$H$117:$H$118)</f>
        <v>2</v>
      </c>
      <c r="J118" s="19" t="s">
        <v>24</v>
      </c>
      <c r="K118" s="5"/>
    </row>
    <row r="119" spans="1:11" ht="21" customHeight="1">
      <c r="A119" s="2" t="s">
        <v>170</v>
      </c>
      <c r="B119" s="2"/>
      <c r="C119" s="2"/>
      <c r="D119" s="2"/>
      <c r="E119" s="2"/>
      <c r="F119" s="2"/>
      <c r="G119" s="3"/>
      <c r="H119" s="4" t="s">
        <v>30</v>
      </c>
      <c r="I119" s="4"/>
      <c r="J119" s="4"/>
      <c r="K119" s="5"/>
    </row>
    <row r="120" spans="1:11" ht="14.25">
      <c r="A120" s="6" t="s">
        <v>1</v>
      </c>
      <c r="B120" s="6" t="s">
        <v>2</v>
      </c>
      <c r="C120" s="6" t="s">
        <v>31</v>
      </c>
      <c r="D120" s="7" t="s">
        <v>32</v>
      </c>
      <c r="E120" s="6" t="s">
        <v>5</v>
      </c>
      <c r="F120" s="6"/>
      <c r="G120" s="6" t="s">
        <v>6</v>
      </c>
      <c r="H120" s="8" t="s">
        <v>7</v>
      </c>
      <c r="I120" s="6" t="s">
        <v>8</v>
      </c>
      <c r="J120" s="9" t="s">
        <v>9</v>
      </c>
      <c r="K120" s="5"/>
    </row>
    <row r="121" spans="1:11" ht="27">
      <c r="A121" s="6"/>
      <c r="B121" s="6"/>
      <c r="C121" s="6"/>
      <c r="D121" s="7"/>
      <c r="E121" s="10" t="s">
        <v>10</v>
      </c>
      <c r="F121" s="10" t="s">
        <v>11</v>
      </c>
      <c r="G121" s="6"/>
      <c r="H121" s="11"/>
      <c r="I121" s="6"/>
      <c r="J121" s="9"/>
      <c r="K121" s="5"/>
    </row>
    <row r="122" spans="1:11" s="20" customFormat="1" ht="24" customHeight="1">
      <c r="A122" s="12">
        <v>1</v>
      </c>
      <c r="B122" s="13" t="s">
        <v>171</v>
      </c>
      <c r="C122" s="22" t="s">
        <v>172</v>
      </c>
      <c r="D122" s="15" t="s">
        <v>27</v>
      </c>
      <c r="E122" s="16">
        <v>80</v>
      </c>
      <c r="F122" s="16">
        <v>59</v>
      </c>
      <c r="G122" s="15">
        <v>89.8</v>
      </c>
      <c r="H122" s="17">
        <f aca="true" t="shared" si="4" ref="H122:H127">(E122+F122)*(50/200)+G122*(50/100)</f>
        <v>79.65</v>
      </c>
      <c r="I122" s="18">
        <f aca="true" t="shared" si="5" ref="I122:I127">RANK(H122,$H$122:$H$127)</f>
        <v>1</v>
      </c>
      <c r="J122" s="19" t="s">
        <v>24</v>
      </c>
      <c r="K122" s="5"/>
    </row>
    <row r="123" spans="1:11" s="20" customFormat="1" ht="24" customHeight="1">
      <c r="A123" s="12">
        <v>2</v>
      </c>
      <c r="B123" s="13" t="s">
        <v>173</v>
      </c>
      <c r="C123" s="22" t="s">
        <v>174</v>
      </c>
      <c r="D123" s="15" t="s">
        <v>93</v>
      </c>
      <c r="E123" s="16">
        <v>87.5</v>
      </c>
      <c r="F123" s="16">
        <v>55</v>
      </c>
      <c r="G123" s="15">
        <v>86.4</v>
      </c>
      <c r="H123" s="17">
        <f t="shared" si="4"/>
        <v>78.825</v>
      </c>
      <c r="I123" s="18">
        <f t="shared" si="5"/>
        <v>2</v>
      </c>
      <c r="J123" s="19" t="s">
        <v>24</v>
      </c>
      <c r="K123" s="5"/>
    </row>
    <row r="124" spans="1:11" s="20" customFormat="1" ht="24" customHeight="1">
      <c r="A124" s="12">
        <v>3</v>
      </c>
      <c r="B124" s="13" t="s">
        <v>175</v>
      </c>
      <c r="C124" s="22" t="s">
        <v>176</v>
      </c>
      <c r="D124" s="15" t="s">
        <v>19</v>
      </c>
      <c r="E124" s="16">
        <v>79</v>
      </c>
      <c r="F124" s="16">
        <v>54</v>
      </c>
      <c r="G124" s="15">
        <v>90.4</v>
      </c>
      <c r="H124" s="17">
        <f t="shared" si="4"/>
        <v>78.45</v>
      </c>
      <c r="I124" s="18">
        <f t="shared" si="5"/>
        <v>3</v>
      </c>
      <c r="J124" s="21"/>
      <c r="K124" s="5"/>
    </row>
    <row r="125" spans="1:11" s="20" customFormat="1" ht="24" customHeight="1">
      <c r="A125" s="12">
        <v>4</v>
      </c>
      <c r="B125" s="13" t="s">
        <v>177</v>
      </c>
      <c r="C125" s="22" t="s">
        <v>178</v>
      </c>
      <c r="D125" s="15" t="s">
        <v>84</v>
      </c>
      <c r="E125" s="16">
        <v>75.5</v>
      </c>
      <c r="F125" s="16">
        <v>58</v>
      </c>
      <c r="G125" s="15">
        <v>88.5</v>
      </c>
      <c r="H125" s="17">
        <f t="shared" si="4"/>
        <v>77.625</v>
      </c>
      <c r="I125" s="18">
        <f t="shared" si="5"/>
        <v>4</v>
      </c>
      <c r="J125" s="21"/>
      <c r="K125" s="5"/>
    </row>
    <row r="126" spans="1:11" s="20" customFormat="1" ht="24" customHeight="1">
      <c r="A126" s="24">
        <v>5</v>
      </c>
      <c r="B126" s="25" t="s">
        <v>179</v>
      </c>
      <c r="C126" s="26" t="s">
        <v>180</v>
      </c>
      <c r="D126" s="15" t="s">
        <v>181</v>
      </c>
      <c r="E126" s="27">
        <v>76</v>
      </c>
      <c r="F126" s="27">
        <v>60</v>
      </c>
      <c r="G126" s="15">
        <v>85.3</v>
      </c>
      <c r="H126" s="28">
        <f t="shared" si="4"/>
        <v>76.65</v>
      </c>
      <c r="I126" s="29">
        <f t="shared" si="5"/>
        <v>5</v>
      </c>
      <c r="J126" s="30"/>
      <c r="K126" s="5"/>
    </row>
    <row r="127" spans="1:11" s="20" customFormat="1" ht="24" customHeight="1">
      <c r="A127" s="12">
        <v>6</v>
      </c>
      <c r="B127" s="13" t="s">
        <v>182</v>
      </c>
      <c r="C127" s="22" t="s">
        <v>183</v>
      </c>
      <c r="D127" s="15" t="s">
        <v>184</v>
      </c>
      <c r="E127" s="31">
        <v>78</v>
      </c>
      <c r="F127" s="31">
        <v>52.5</v>
      </c>
      <c r="G127" s="15">
        <v>87.1</v>
      </c>
      <c r="H127" s="17">
        <f t="shared" si="4"/>
        <v>76.175</v>
      </c>
      <c r="I127" s="18">
        <f t="shared" si="5"/>
        <v>6</v>
      </c>
      <c r="J127" s="21"/>
      <c r="K127" s="5"/>
    </row>
    <row r="128" spans="1:11" ht="21" customHeight="1">
      <c r="A128" s="2" t="s">
        <v>185</v>
      </c>
      <c r="B128" s="2"/>
      <c r="C128" s="2"/>
      <c r="D128" s="2"/>
      <c r="E128" s="2"/>
      <c r="F128" s="2"/>
      <c r="G128" s="3"/>
      <c r="H128" s="4" t="s">
        <v>186</v>
      </c>
      <c r="I128" s="4"/>
      <c r="J128" s="4"/>
      <c r="K128" s="5"/>
    </row>
    <row r="129" spans="1:11" ht="14.25">
      <c r="A129" s="6" t="s">
        <v>1</v>
      </c>
      <c r="B129" s="6" t="s">
        <v>2</v>
      </c>
      <c r="C129" s="6" t="s">
        <v>31</v>
      </c>
      <c r="D129" s="7" t="s">
        <v>32</v>
      </c>
      <c r="E129" s="6" t="s">
        <v>5</v>
      </c>
      <c r="F129" s="6"/>
      <c r="G129" s="6" t="s">
        <v>6</v>
      </c>
      <c r="H129" s="8" t="s">
        <v>7</v>
      </c>
      <c r="I129" s="6" t="s">
        <v>8</v>
      </c>
      <c r="J129" s="9" t="s">
        <v>9</v>
      </c>
      <c r="K129" s="5"/>
    </row>
    <row r="130" spans="1:11" ht="27">
      <c r="A130" s="6"/>
      <c r="B130" s="6"/>
      <c r="C130" s="6"/>
      <c r="D130" s="7"/>
      <c r="E130" s="10" t="s">
        <v>10</v>
      </c>
      <c r="F130" s="10" t="s">
        <v>11</v>
      </c>
      <c r="G130" s="6"/>
      <c r="H130" s="11"/>
      <c r="I130" s="6"/>
      <c r="J130" s="9"/>
      <c r="K130" s="5"/>
    </row>
    <row r="131" spans="1:11" s="20" customFormat="1" ht="24" customHeight="1">
      <c r="A131" s="12">
        <v>1</v>
      </c>
      <c r="B131" s="13" t="s">
        <v>187</v>
      </c>
      <c r="C131" s="22" t="s">
        <v>188</v>
      </c>
      <c r="D131" s="15" t="s">
        <v>14</v>
      </c>
      <c r="E131" s="16">
        <v>89</v>
      </c>
      <c r="F131" s="16">
        <v>66.5</v>
      </c>
      <c r="G131" s="15">
        <v>88.14</v>
      </c>
      <c r="H131" s="17">
        <f aca="true" t="shared" si="6" ref="H131:H136">(E131+F131)*(50/200)+G131*(50/100)</f>
        <v>82.945</v>
      </c>
      <c r="I131" s="18">
        <f aca="true" t="shared" si="7" ref="I131:I136">RANK(H131,$H$131:$H$136)</f>
        <v>1</v>
      </c>
      <c r="J131" s="19" t="s">
        <v>16</v>
      </c>
      <c r="K131" s="5"/>
    </row>
    <row r="132" spans="1:11" s="20" customFormat="1" ht="24" customHeight="1">
      <c r="A132" s="12">
        <v>2</v>
      </c>
      <c r="B132" s="13" t="s">
        <v>189</v>
      </c>
      <c r="C132" s="22" t="s">
        <v>190</v>
      </c>
      <c r="D132" s="15" t="s">
        <v>184</v>
      </c>
      <c r="E132" s="16">
        <v>78</v>
      </c>
      <c r="F132" s="16">
        <v>59</v>
      </c>
      <c r="G132" s="15">
        <v>86</v>
      </c>
      <c r="H132" s="17">
        <f t="shared" si="6"/>
        <v>77.25</v>
      </c>
      <c r="I132" s="18">
        <f t="shared" si="7"/>
        <v>2</v>
      </c>
      <c r="J132" s="19" t="s">
        <v>16</v>
      </c>
      <c r="K132" s="5"/>
    </row>
    <row r="133" spans="1:11" s="20" customFormat="1" ht="24" customHeight="1">
      <c r="A133" s="12">
        <v>3</v>
      </c>
      <c r="B133" s="13" t="s">
        <v>191</v>
      </c>
      <c r="C133" s="22" t="s">
        <v>192</v>
      </c>
      <c r="D133" s="15" t="s">
        <v>76</v>
      </c>
      <c r="E133" s="16">
        <v>56.5</v>
      </c>
      <c r="F133" s="16">
        <v>60.5</v>
      </c>
      <c r="G133" s="15">
        <v>91</v>
      </c>
      <c r="H133" s="17">
        <f t="shared" si="6"/>
        <v>74.75</v>
      </c>
      <c r="I133" s="18">
        <f t="shared" si="7"/>
        <v>3</v>
      </c>
      <c r="J133" s="21"/>
      <c r="K133" s="5"/>
    </row>
    <row r="134" spans="1:11" s="20" customFormat="1" ht="24" customHeight="1">
      <c r="A134" s="12">
        <v>4</v>
      </c>
      <c r="B134" s="13" t="s">
        <v>193</v>
      </c>
      <c r="C134" s="22" t="s">
        <v>194</v>
      </c>
      <c r="D134" s="15" t="s">
        <v>27</v>
      </c>
      <c r="E134" s="16">
        <v>69.5</v>
      </c>
      <c r="F134" s="16">
        <v>57</v>
      </c>
      <c r="G134" s="15">
        <v>85.14</v>
      </c>
      <c r="H134" s="17">
        <f t="shared" si="6"/>
        <v>74.195</v>
      </c>
      <c r="I134" s="18">
        <f t="shared" si="7"/>
        <v>4</v>
      </c>
      <c r="J134" s="21"/>
      <c r="K134" s="5"/>
    </row>
    <row r="135" spans="1:11" s="20" customFormat="1" ht="24" customHeight="1">
      <c r="A135" s="12">
        <v>5</v>
      </c>
      <c r="B135" s="13" t="s">
        <v>195</v>
      </c>
      <c r="C135" s="22" t="s">
        <v>196</v>
      </c>
      <c r="D135" s="15" t="s">
        <v>49</v>
      </c>
      <c r="E135" s="16">
        <v>74.5</v>
      </c>
      <c r="F135" s="16">
        <v>45</v>
      </c>
      <c r="G135" s="15">
        <v>86</v>
      </c>
      <c r="H135" s="17">
        <f t="shared" si="6"/>
        <v>72.875</v>
      </c>
      <c r="I135" s="18">
        <f t="shared" si="7"/>
        <v>5</v>
      </c>
      <c r="J135" s="21"/>
      <c r="K135" s="5"/>
    </row>
    <row r="136" spans="1:11" s="20" customFormat="1" ht="24" customHeight="1">
      <c r="A136" s="12">
        <v>6</v>
      </c>
      <c r="B136" s="13" t="s">
        <v>197</v>
      </c>
      <c r="C136" s="22" t="s">
        <v>198</v>
      </c>
      <c r="D136" s="15" t="s">
        <v>181</v>
      </c>
      <c r="E136" s="16">
        <v>72.5</v>
      </c>
      <c r="F136" s="16">
        <v>45.5</v>
      </c>
      <c r="G136" s="15">
        <v>84.57</v>
      </c>
      <c r="H136" s="17">
        <f t="shared" si="6"/>
        <v>71.785</v>
      </c>
      <c r="I136" s="18">
        <f t="shared" si="7"/>
        <v>6</v>
      </c>
      <c r="J136" s="21"/>
      <c r="K136" s="5"/>
    </row>
    <row r="137" spans="1:11" ht="29.25" customHeight="1">
      <c r="A137" s="2" t="s">
        <v>199</v>
      </c>
      <c r="B137" s="2"/>
      <c r="C137" s="2"/>
      <c r="D137" s="2"/>
      <c r="E137" s="2"/>
      <c r="F137" s="2"/>
      <c r="G137" s="3"/>
      <c r="H137" s="4" t="s">
        <v>186</v>
      </c>
      <c r="I137" s="4"/>
      <c r="J137" s="4"/>
      <c r="K137" s="5"/>
    </row>
    <row r="138" spans="1:11" ht="14.25">
      <c r="A138" s="6" t="s">
        <v>1</v>
      </c>
      <c r="B138" s="6" t="s">
        <v>2</v>
      </c>
      <c r="C138" s="6" t="s">
        <v>31</v>
      </c>
      <c r="D138" s="7" t="s">
        <v>32</v>
      </c>
      <c r="E138" s="6" t="s">
        <v>5</v>
      </c>
      <c r="F138" s="6"/>
      <c r="G138" s="6" t="s">
        <v>6</v>
      </c>
      <c r="H138" s="8" t="s">
        <v>7</v>
      </c>
      <c r="I138" s="6" t="s">
        <v>8</v>
      </c>
      <c r="J138" s="9" t="s">
        <v>9</v>
      </c>
      <c r="K138" s="5"/>
    </row>
    <row r="139" spans="1:11" ht="27">
      <c r="A139" s="6"/>
      <c r="B139" s="6"/>
      <c r="C139" s="6"/>
      <c r="D139" s="7"/>
      <c r="E139" s="10" t="s">
        <v>10</v>
      </c>
      <c r="F139" s="10" t="s">
        <v>11</v>
      </c>
      <c r="G139" s="6"/>
      <c r="H139" s="11"/>
      <c r="I139" s="6"/>
      <c r="J139" s="9"/>
      <c r="K139" s="5"/>
    </row>
    <row r="140" spans="1:11" s="20" customFormat="1" ht="25.5" customHeight="1">
      <c r="A140" s="12">
        <v>1</v>
      </c>
      <c r="B140" s="13" t="s">
        <v>200</v>
      </c>
      <c r="C140" s="22" t="s">
        <v>201</v>
      </c>
      <c r="D140" s="15" t="s">
        <v>93</v>
      </c>
      <c r="E140" s="16">
        <v>85.5</v>
      </c>
      <c r="F140" s="16">
        <v>66</v>
      </c>
      <c r="G140" s="15">
        <v>84.8</v>
      </c>
      <c r="H140" s="17">
        <f aca="true" t="shared" si="8" ref="H140:H145">(E140+F140)*(50/200)+G140*(50/100)</f>
        <v>80.275</v>
      </c>
      <c r="I140" s="18">
        <f aca="true" t="shared" si="9" ref="I140:I145">RANK(H140,$H$140:$H$145)</f>
        <v>1</v>
      </c>
      <c r="J140" s="19" t="s">
        <v>16</v>
      </c>
      <c r="K140" s="5"/>
    </row>
    <row r="141" spans="1:11" s="20" customFormat="1" ht="25.5" customHeight="1">
      <c r="A141" s="12">
        <v>2</v>
      </c>
      <c r="B141" s="13" t="s">
        <v>202</v>
      </c>
      <c r="C141" s="22" t="s">
        <v>203</v>
      </c>
      <c r="D141" s="15" t="s">
        <v>181</v>
      </c>
      <c r="E141" s="16">
        <v>85</v>
      </c>
      <c r="F141" s="16">
        <v>61.5</v>
      </c>
      <c r="G141" s="15">
        <v>85.7</v>
      </c>
      <c r="H141" s="17">
        <f t="shared" si="8"/>
        <v>79.475</v>
      </c>
      <c r="I141" s="18">
        <f t="shared" si="9"/>
        <v>2</v>
      </c>
      <c r="J141" s="19" t="s">
        <v>16</v>
      </c>
      <c r="K141" s="5"/>
    </row>
    <row r="142" spans="1:11" s="20" customFormat="1" ht="25.5" customHeight="1">
      <c r="A142" s="12">
        <v>3</v>
      </c>
      <c r="B142" s="13" t="s">
        <v>204</v>
      </c>
      <c r="C142" s="22" t="s">
        <v>205</v>
      </c>
      <c r="D142" s="15" t="s">
        <v>27</v>
      </c>
      <c r="E142" s="16">
        <v>78.5</v>
      </c>
      <c r="F142" s="16">
        <v>68</v>
      </c>
      <c r="G142" s="15">
        <v>83.93</v>
      </c>
      <c r="H142" s="17">
        <f t="shared" si="8"/>
        <v>78.59</v>
      </c>
      <c r="I142" s="18">
        <f t="shared" si="9"/>
        <v>3</v>
      </c>
      <c r="J142" s="21"/>
      <c r="K142" s="5"/>
    </row>
    <row r="143" spans="1:11" s="20" customFormat="1" ht="25.5" customHeight="1">
      <c r="A143" s="12">
        <v>4</v>
      </c>
      <c r="B143" s="13" t="s">
        <v>206</v>
      </c>
      <c r="C143" s="22" t="s">
        <v>207</v>
      </c>
      <c r="D143" s="15" t="s">
        <v>84</v>
      </c>
      <c r="E143" s="16">
        <v>71</v>
      </c>
      <c r="F143" s="16">
        <v>64.5</v>
      </c>
      <c r="G143" s="15">
        <v>86.57</v>
      </c>
      <c r="H143" s="17">
        <f t="shared" si="8"/>
        <v>77.16</v>
      </c>
      <c r="I143" s="18">
        <f t="shared" si="9"/>
        <v>4</v>
      </c>
      <c r="J143" s="21"/>
      <c r="K143" s="5"/>
    </row>
    <row r="144" spans="1:11" s="20" customFormat="1" ht="25.5" customHeight="1">
      <c r="A144" s="12">
        <v>5</v>
      </c>
      <c r="B144" s="13" t="s">
        <v>208</v>
      </c>
      <c r="C144" s="22" t="s">
        <v>209</v>
      </c>
      <c r="D144" s="15" t="s">
        <v>96</v>
      </c>
      <c r="E144" s="16">
        <v>73</v>
      </c>
      <c r="F144" s="16">
        <v>52</v>
      </c>
      <c r="G144" s="15">
        <v>83.43</v>
      </c>
      <c r="H144" s="17">
        <f t="shared" si="8"/>
        <v>72.965</v>
      </c>
      <c r="I144" s="18">
        <f t="shared" si="9"/>
        <v>5</v>
      </c>
      <c r="J144" s="21"/>
      <c r="K144" s="5"/>
    </row>
    <row r="145" spans="1:11" s="20" customFormat="1" ht="25.5" customHeight="1">
      <c r="A145" s="12">
        <v>6</v>
      </c>
      <c r="B145" s="13" t="s">
        <v>210</v>
      </c>
      <c r="C145" s="22" t="s">
        <v>211</v>
      </c>
      <c r="D145" s="15" t="s">
        <v>59</v>
      </c>
      <c r="E145" s="16">
        <v>56</v>
      </c>
      <c r="F145" s="16">
        <v>61.5</v>
      </c>
      <c r="G145" s="15">
        <v>82.53</v>
      </c>
      <c r="H145" s="17">
        <f t="shared" si="8"/>
        <v>70.64</v>
      </c>
      <c r="I145" s="18">
        <f t="shared" si="9"/>
        <v>6</v>
      </c>
      <c r="J145" s="21"/>
      <c r="K145" s="5"/>
    </row>
    <row r="146" spans="1:11" ht="29.25" customHeight="1">
      <c r="A146" s="2" t="s">
        <v>212</v>
      </c>
      <c r="B146" s="2"/>
      <c r="C146" s="2"/>
      <c r="D146" s="2"/>
      <c r="E146" s="2"/>
      <c r="F146" s="2"/>
      <c r="G146" s="3"/>
      <c r="H146" s="4" t="s">
        <v>186</v>
      </c>
      <c r="I146" s="4"/>
      <c r="J146" s="4"/>
      <c r="K146" s="5"/>
    </row>
    <row r="147" spans="1:11" ht="14.25">
      <c r="A147" s="6" t="s">
        <v>1</v>
      </c>
      <c r="B147" s="6" t="s">
        <v>2</v>
      </c>
      <c r="C147" s="6" t="s">
        <v>31</v>
      </c>
      <c r="D147" s="7" t="s">
        <v>32</v>
      </c>
      <c r="E147" s="6" t="s">
        <v>5</v>
      </c>
      <c r="F147" s="6"/>
      <c r="G147" s="6" t="s">
        <v>6</v>
      </c>
      <c r="H147" s="8" t="s">
        <v>7</v>
      </c>
      <c r="I147" s="6" t="s">
        <v>8</v>
      </c>
      <c r="J147" s="9" t="s">
        <v>9</v>
      </c>
      <c r="K147" s="5"/>
    </row>
    <row r="148" spans="1:11" ht="27">
      <c r="A148" s="6"/>
      <c r="B148" s="6"/>
      <c r="C148" s="6"/>
      <c r="D148" s="7"/>
      <c r="E148" s="10" t="s">
        <v>10</v>
      </c>
      <c r="F148" s="10" t="s">
        <v>11</v>
      </c>
      <c r="G148" s="6"/>
      <c r="H148" s="11"/>
      <c r="I148" s="6"/>
      <c r="J148" s="9"/>
      <c r="K148" s="5"/>
    </row>
    <row r="149" spans="1:11" s="20" customFormat="1" ht="25.5" customHeight="1">
      <c r="A149" s="12">
        <v>1</v>
      </c>
      <c r="B149" s="13" t="s">
        <v>213</v>
      </c>
      <c r="C149" s="22" t="s">
        <v>214</v>
      </c>
      <c r="D149" s="15" t="s">
        <v>59</v>
      </c>
      <c r="E149" s="16">
        <v>61</v>
      </c>
      <c r="F149" s="16">
        <v>44</v>
      </c>
      <c r="G149" s="15">
        <v>86.04</v>
      </c>
      <c r="H149" s="17">
        <f aca="true" t="shared" si="10" ref="H149:H154">(E149+F149)*(50/200)+G149*(50/100)</f>
        <v>69.27000000000001</v>
      </c>
      <c r="I149" s="18">
        <f aca="true" t="shared" si="11" ref="I149:I154">RANK(H149,$H$149:$H$154)</f>
        <v>1</v>
      </c>
      <c r="J149" s="19" t="s">
        <v>16</v>
      </c>
      <c r="K149" s="5"/>
    </row>
    <row r="150" spans="1:11" s="20" customFormat="1" ht="25.5" customHeight="1">
      <c r="A150" s="12">
        <v>2</v>
      </c>
      <c r="B150" s="13" t="s">
        <v>215</v>
      </c>
      <c r="C150" s="22" t="s">
        <v>216</v>
      </c>
      <c r="D150" s="15" t="s">
        <v>19</v>
      </c>
      <c r="E150" s="16">
        <v>71.5</v>
      </c>
      <c r="F150" s="16">
        <v>24</v>
      </c>
      <c r="G150" s="15">
        <v>85.8</v>
      </c>
      <c r="H150" s="17">
        <f t="shared" si="10"/>
        <v>66.775</v>
      </c>
      <c r="I150" s="18">
        <f t="shared" si="11"/>
        <v>2</v>
      </c>
      <c r="J150" s="19" t="s">
        <v>16</v>
      </c>
      <c r="K150" s="5"/>
    </row>
    <row r="151" spans="1:11" s="20" customFormat="1" ht="25.5" customHeight="1">
      <c r="A151" s="12">
        <v>3</v>
      </c>
      <c r="B151" s="13" t="s">
        <v>217</v>
      </c>
      <c r="C151" s="22" t="s">
        <v>218</v>
      </c>
      <c r="D151" s="15" t="s">
        <v>35</v>
      </c>
      <c r="E151" s="16">
        <v>57.5</v>
      </c>
      <c r="F151" s="16">
        <v>36</v>
      </c>
      <c r="G151" s="15">
        <v>82.96</v>
      </c>
      <c r="H151" s="17">
        <f t="shared" si="10"/>
        <v>64.85499999999999</v>
      </c>
      <c r="I151" s="18">
        <f t="shared" si="11"/>
        <v>3</v>
      </c>
      <c r="J151" s="21"/>
      <c r="K151" s="5"/>
    </row>
    <row r="152" spans="1:11" s="20" customFormat="1" ht="25.5" customHeight="1">
      <c r="A152" s="12">
        <v>4</v>
      </c>
      <c r="B152" s="13" t="s">
        <v>219</v>
      </c>
      <c r="C152" s="22" t="s">
        <v>220</v>
      </c>
      <c r="D152" s="15" t="s">
        <v>49</v>
      </c>
      <c r="E152" s="16">
        <v>38.5</v>
      </c>
      <c r="F152" s="16">
        <v>34</v>
      </c>
      <c r="G152" s="15">
        <v>86.3</v>
      </c>
      <c r="H152" s="17">
        <f t="shared" si="10"/>
        <v>61.275</v>
      </c>
      <c r="I152" s="18">
        <f t="shared" si="11"/>
        <v>4</v>
      </c>
      <c r="J152" s="21"/>
      <c r="K152" s="23"/>
    </row>
    <row r="153" spans="1:11" s="20" customFormat="1" ht="25.5" customHeight="1">
      <c r="A153" s="12">
        <v>5</v>
      </c>
      <c r="B153" s="13" t="s">
        <v>221</v>
      </c>
      <c r="C153" s="22" t="s">
        <v>222</v>
      </c>
      <c r="D153" s="15" t="s">
        <v>27</v>
      </c>
      <c r="E153" s="16">
        <v>34</v>
      </c>
      <c r="F153" s="16">
        <v>34</v>
      </c>
      <c r="G153" s="15">
        <v>76.24</v>
      </c>
      <c r="H153" s="17">
        <f t="shared" si="10"/>
        <v>55.12</v>
      </c>
      <c r="I153" s="18">
        <f t="shared" si="11"/>
        <v>5</v>
      </c>
      <c r="J153" s="21"/>
      <c r="K153" s="5"/>
    </row>
    <row r="154" spans="1:11" s="20" customFormat="1" ht="25.5" customHeight="1">
      <c r="A154" s="12">
        <v>6</v>
      </c>
      <c r="B154" s="13" t="s">
        <v>223</v>
      </c>
      <c r="C154" s="22" t="s">
        <v>224</v>
      </c>
      <c r="D154" s="15" t="s">
        <v>76</v>
      </c>
      <c r="E154" s="16">
        <v>40.5</v>
      </c>
      <c r="F154" s="16">
        <v>36.5</v>
      </c>
      <c r="G154" s="15">
        <v>0</v>
      </c>
      <c r="H154" s="17">
        <f t="shared" si="10"/>
        <v>19.25</v>
      </c>
      <c r="I154" s="18">
        <f t="shared" si="11"/>
        <v>6</v>
      </c>
      <c r="J154" s="21" t="s">
        <v>42</v>
      </c>
      <c r="K154" s="5"/>
    </row>
    <row r="155" spans="1:11" ht="29.25" customHeight="1">
      <c r="A155" s="2" t="s">
        <v>225</v>
      </c>
      <c r="B155" s="2"/>
      <c r="C155" s="2"/>
      <c r="D155" s="2"/>
      <c r="E155" s="2"/>
      <c r="F155" s="2"/>
      <c r="G155" s="3"/>
      <c r="H155" s="4" t="s">
        <v>186</v>
      </c>
      <c r="I155" s="4"/>
      <c r="J155" s="4"/>
      <c r="K155" s="5"/>
    </row>
    <row r="156" spans="1:11" ht="14.25">
      <c r="A156" s="6" t="s">
        <v>1</v>
      </c>
      <c r="B156" s="6" t="s">
        <v>2</v>
      </c>
      <c r="C156" s="6" t="s">
        <v>31</v>
      </c>
      <c r="D156" s="7" t="s">
        <v>32</v>
      </c>
      <c r="E156" s="6" t="s">
        <v>5</v>
      </c>
      <c r="F156" s="6"/>
      <c r="G156" s="6" t="s">
        <v>6</v>
      </c>
      <c r="H156" s="8" t="s">
        <v>7</v>
      </c>
      <c r="I156" s="6" t="s">
        <v>8</v>
      </c>
      <c r="J156" s="9" t="s">
        <v>9</v>
      </c>
      <c r="K156" s="5"/>
    </row>
    <row r="157" spans="1:11" ht="27">
      <c r="A157" s="6"/>
      <c r="B157" s="6"/>
      <c r="C157" s="6"/>
      <c r="D157" s="7"/>
      <c r="E157" s="10" t="s">
        <v>10</v>
      </c>
      <c r="F157" s="10" t="s">
        <v>11</v>
      </c>
      <c r="G157" s="6"/>
      <c r="H157" s="11"/>
      <c r="I157" s="6"/>
      <c r="J157" s="9"/>
      <c r="K157" s="5"/>
    </row>
    <row r="158" spans="1:11" s="20" customFormat="1" ht="25.5" customHeight="1">
      <c r="A158" s="12">
        <v>1</v>
      </c>
      <c r="B158" s="13" t="s">
        <v>226</v>
      </c>
      <c r="C158" s="22" t="s">
        <v>227</v>
      </c>
      <c r="D158" s="15" t="s">
        <v>35</v>
      </c>
      <c r="E158" s="16">
        <v>60.5</v>
      </c>
      <c r="F158" s="16">
        <v>49</v>
      </c>
      <c r="G158" s="15">
        <v>87.02</v>
      </c>
      <c r="H158" s="17">
        <f>(E158+F158)*(50/200)+G158*(50/100)</f>
        <v>70.88499999999999</v>
      </c>
      <c r="I158" s="18">
        <f>RANK(H158,$H$158:$H$162)</f>
        <v>1</v>
      </c>
      <c r="J158" s="19" t="s">
        <v>16</v>
      </c>
      <c r="K158" s="5"/>
    </row>
    <row r="159" spans="1:11" s="20" customFormat="1" ht="25.5" customHeight="1">
      <c r="A159" s="12">
        <v>2</v>
      </c>
      <c r="B159" s="13" t="s">
        <v>228</v>
      </c>
      <c r="C159" s="22" t="s">
        <v>229</v>
      </c>
      <c r="D159" s="15" t="s">
        <v>49</v>
      </c>
      <c r="E159" s="16">
        <v>52.5</v>
      </c>
      <c r="F159" s="16">
        <v>45</v>
      </c>
      <c r="G159" s="15">
        <v>85.3</v>
      </c>
      <c r="H159" s="17">
        <f>(E159+F159)*(50/200)+G159*(50/100)</f>
        <v>67.025</v>
      </c>
      <c r="I159" s="18">
        <f>RANK(H159,$H$158:$H$162)</f>
        <v>2</v>
      </c>
      <c r="J159" s="19" t="s">
        <v>16</v>
      </c>
      <c r="K159" s="5"/>
    </row>
    <row r="160" spans="1:11" s="20" customFormat="1" ht="25.5" customHeight="1">
      <c r="A160" s="12">
        <v>3</v>
      </c>
      <c r="B160" s="13" t="s">
        <v>230</v>
      </c>
      <c r="C160" s="22" t="s">
        <v>231</v>
      </c>
      <c r="D160" s="15" t="s">
        <v>27</v>
      </c>
      <c r="E160" s="16">
        <v>47</v>
      </c>
      <c r="F160" s="16">
        <v>43</v>
      </c>
      <c r="G160" s="15">
        <v>86</v>
      </c>
      <c r="H160" s="17">
        <f>(E160+F160)*(50/200)+G160*(50/100)</f>
        <v>65.5</v>
      </c>
      <c r="I160" s="18">
        <f>RANK(H160,$H$158:$H$162)</f>
        <v>3</v>
      </c>
      <c r="J160" s="21"/>
      <c r="K160" s="5"/>
    </row>
    <row r="161" spans="1:11" s="20" customFormat="1" ht="25.5" customHeight="1">
      <c r="A161" s="12">
        <v>4</v>
      </c>
      <c r="B161" s="13" t="s">
        <v>232</v>
      </c>
      <c r="C161" s="22" t="s">
        <v>233</v>
      </c>
      <c r="D161" s="15" t="s">
        <v>23</v>
      </c>
      <c r="E161" s="16">
        <v>54.5</v>
      </c>
      <c r="F161" s="16">
        <v>35</v>
      </c>
      <c r="G161" s="15">
        <v>81.2</v>
      </c>
      <c r="H161" s="17">
        <f>(E161+F161)*(50/200)+G161*(50/100)</f>
        <v>62.975</v>
      </c>
      <c r="I161" s="18">
        <f>RANK(H161,$H$158:$H$162)</f>
        <v>4</v>
      </c>
      <c r="J161" s="21"/>
      <c r="K161" s="5"/>
    </row>
    <row r="162" spans="1:11" s="20" customFormat="1" ht="25.5" customHeight="1">
      <c r="A162" s="12">
        <v>5</v>
      </c>
      <c r="B162" s="13" t="s">
        <v>234</v>
      </c>
      <c r="C162" s="22" t="s">
        <v>235</v>
      </c>
      <c r="D162" s="15" t="s">
        <v>76</v>
      </c>
      <c r="E162" s="16">
        <v>40</v>
      </c>
      <c r="F162" s="16">
        <v>35.5</v>
      </c>
      <c r="G162" s="15">
        <v>0</v>
      </c>
      <c r="H162" s="17">
        <f>(E162+F162)*(50/200)+G162*(50/100)</f>
        <v>18.875</v>
      </c>
      <c r="I162" s="18">
        <f>RANK(H162,$H$158:$H$162)</f>
        <v>5</v>
      </c>
      <c r="J162" s="21" t="s">
        <v>42</v>
      </c>
      <c r="K162" s="23"/>
    </row>
    <row r="163" spans="1:11" ht="29.25" customHeight="1">
      <c r="A163" s="2" t="s">
        <v>236</v>
      </c>
      <c r="B163" s="2"/>
      <c r="C163" s="2"/>
      <c r="D163" s="2"/>
      <c r="E163" s="2"/>
      <c r="F163" s="2"/>
      <c r="G163" s="3"/>
      <c r="H163" s="4" t="s">
        <v>237</v>
      </c>
      <c r="I163" s="4"/>
      <c r="J163" s="4"/>
      <c r="K163" s="5"/>
    </row>
    <row r="164" spans="1:11" ht="14.25">
      <c r="A164" s="6" t="s">
        <v>1</v>
      </c>
      <c r="B164" s="6" t="s">
        <v>2</v>
      </c>
      <c r="C164" s="6" t="s">
        <v>31</v>
      </c>
      <c r="D164" s="7" t="s">
        <v>32</v>
      </c>
      <c r="E164" s="6" t="s">
        <v>5</v>
      </c>
      <c r="F164" s="6"/>
      <c r="G164" s="6" t="s">
        <v>6</v>
      </c>
      <c r="H164" s="8" t="s">
        <v>7</v>
      </c>
      <c r="I164" s="6" t="s">
        <v>8</v>
      </c>
      <c r="J164" s="9" t="s">
        <v>9</v>
      </c>
      <c r="K164" s="5"/>
    </row>
    <row r="165" spans="1:11" ht="27">
      <c r="A165" s="6"/>
      <c r="B165" s="6"/>
      <c r="C165" s="6"/>
      <c r="D165" s="7"/>
      <c r="E165" s="10" t="s">
        <v>10</v>
      </c>
      <c r="F165" s="10" t="s">
        <v>11</v>
      </c>
      <c r="G165" s="6"/>
      <c r="H165" s="11"/>
      <c r="I165" s="6"/>
      <c r="J165" s="9"/>
      <c r="K165" s="5"/>
    </row>
    <row r="166" spans="1:11" s="20" customFormat="1" ht="28.5" customHeight="1">
      <c r="A166" s="12">
        <v>1</v>
      </c>
      <c r="B166" s="13" t="s">
        <v>238</v>
      </c>
      <c r="C166" s="22" t="s">
        <v>239</v>
      </c>
      <c r="D166" s="15" t="s">
        <v>84</v>
      </c>
      <c r="E166" s="16">
        <v>66</v>
      </c>
      <c r="F166" s="16" t="s">
        <v>15</v>
      </c>
      <c r="G166" s="15">
        <v>88.7</v>
      </c>
      <c r="H166" s="17">
        <f aca="true" t="shared" si="12" ref="H166:H174">E166*(40/100)+G166*(60/100)</f>
        <v>79.62</v>
      </c>
      <c r="I166" s="18">
        <f aca="true" t="shared" si="13" ref="I166:I174">RANK(H166,$H$166:$H$174)</f>
        <v>1</v>
      </c>
      <c r="J166" s="19" t="s">
        <v>16</v>
      </c>
      <c r="K166" s="5"/>
    </row>
    <row r="167" spans="1:11" s="20" customFormat="1" ht="28.5" customHeight="1">
      <c r="A167" s="12">
        <v>2</v>
      </c>
      <c r="B167" s="13" t="s">
        <v>240</v>
      </c>
      <c r="C167" s="22" t="s">
        <v>241</v>
      </c>
      <c r="D167" s="15" t="s">
        <v>59</v>
      </c>
      <c r="E167" s="16">
        <v>63</v>
      </c>
      <c r="F167" s="16" t="s">
        <v>15</v>
      </c>
      <c r="G167" s="15">
        <v>85.1</v>
      </c>
      <c r="H167" s="17">
        <f t="shared" si="12"/>
        <v>76.25999999999999</v>
      </c>
      <c r="I167" s="18">
        <f t="shared" si="13"/>
        <v>2</v>
      </c>
      <c r="J167" s="19" t="s">
        <v>16</v>
      </c>
      <c r="K167" s="5"/>
    </row>
    <row r="168" spans="1:11" s="20" customFormat="1" ht="28.5" customHeight="1">
      <c r="A168" s="12">
        <v>3</v>
      </c>
      <c r="B168" s="13" t="s">
        <v>242</v>
      </c>
      <c r="C168" s="22" t="s">
        <v>243</v>
      </c>
      <c r="D168" s="15" t="s">
        <v>19</v>
      </c>
      <c r="E168" s="16">
        <v>61</v>
      </c>
      <c r="F168" s="16" t="s">
        <v>15</v>
      </c>
      <c r="G168" s="15">
        <v>85.66</v>
      </c>
      <c r="H168" s="17">
        <f t="shared" si="12"/>
        <v>75.79599999999999</v>
      </c>
      <c r="I168" s="18">
        <f t="shared" si="13"/>
        <v>3</v>
      </c>
      <c r="J168" s="19" t="s">
        <v>16</v>
      </c>
      <c r="K168" s="5"/>
    </row>
    <row r="169" spans="1:11" s="20" customFormat="1" ht="28.5" customHeight="1">
      <c r="A169" s="12">
        <v>4</v>
      </c>
      <c r="B169" s="13" t="s">
        <v>244</v>
      </c>
      <c r="C169" s="22" t="s">
        <v>245</v>
      </c>
      <c r="D169" s="15" t="s">
        <v>49</v>
      </c>
      <c r="E169" s="16">
        <v>54</v>
      </c>
      <c r="F169" s="16" t="s">
        <v>15</v>
      </c>
      <c r="G169" s="15">
        <v>90</v>
      </c>
      <c r="H169" s="17">
        <f t="shared" si="12"/>
        <v>75.6</v>
      </c>
      <c r="I169" s="18">
        <f t="shared" si="13"/>
        <v>4</v>
      </c>
      <c r="J169" s="21"/>
      <c r="K169" s="5"/>
    </row>
    <row r="170" spans="1:11" s="20" customFormat="1" ht="28.5" customHeight="1">
      <c r="A170" s="12">
        <v>5</v>
      </c>
      <c r="B170" s="13" t="s">
        <v>246</v>
      </c>
      <c r="C170" s="22" t="s">
        <v>247</v>
      </c>
      <c r="D170" s="15" t="s">
        <v>14</v>
      </c>
      <c r="E170" s="16">
        <v>59</v>
      </c>
      <c r="F170" s="16" t="s">
        <v>15</v>
      </c>
      <c r="G170" s="15">
        <v>85.96</v>
      </c>
      <c r="H170" s="17">
        <f t="shared" si="12"/>
        <v>75.17599999999999</v>
      </c>
      <c r="I170" s="18">
        <f t="shared" si="13"/>
        <v>5</v>
      </c>
      <c r="J170" s="21"/>
      <c r="K170" s="5"/>
    </row>
    <row r="171" spans="1:11" s="20" customFormat="1" ht="28.5" customHeight="1">
      <c r="A171" s="12">
        <v>6</v>
      </c>
      <c r="B171" s="13" t="s">
        <v>240</v>
      </c>
      <c r="C171" s="22" t="s">
        <v>248</v>
      </c>
      <c r="D171" s="15" t="s">
        <v>27</v>
      </c>
      <c r="E171" s="16">
        <v>60.5</v>
      </c>
      <c r="F171" s="16" t="s">
        <v>15</v>
      </c>
      <c r="G171" s="15">
        <v>83.9</v>
      </c>
      <c r="H171" s="17">
        <f t="shared" si="12"/>
        <v>74.54</v>
      </c>
      <c r="I171" s="18">
        <f t="shared" si="13"/>
        <v>6</v>
      </c>
      <c r="J171" s="21"/>
      <c r="K171" s="5"/>
    </row>
    <row r="172" spans="1:11" s="20" customFormat="1" ht="28.5" customHeight="1">
      <c r="A172" s="12">
        <v>7</v>
      </c>
      <c r="B172" s="13" t="s">
        <v>249</v>
      </c>
      <c r="C172" s="22" t="s">
        <v>250</v>
      </c>
      <c r="D172" s="15" t="s">
        <v>23</v>
      </c>
      <c r="E172" s="16">
        <v>51.5</v>
      </c>
      <c r="F172" s="16" t="s">
        <v>15</v>
      </c>
      <c r="G172" s="15">
        <v>86.36</v>
      </c>
      <c r="H172" s="17">
        <f t="shared" si="12"/>
        <v>72.416</v>
      </c>
      <c r="I172" s="18">
        <f t="shared" si="13"/>
        <v>7</v>
      </c>
      <c r="J172" s="21"/>
      <c r="K172" s="5"/>
    </row>
    <row r="173" spans="1:11" s="20" customFormat="1" ht="28.5" customHeight="1">
      <c r="A173" s="12">
        <v>8</v>
      </c>
      <c r="B173" s="13" t="s">
        <v>251</v>
      </c>
      <c r="C173" s="22" t="s">
        <v>252</v>
      </c>
      <c r="D173" s="15" t="s">
        <v>35</v>
      </c>
      <c r="E173" s="16">
        <v>51.5</v>
      </c>
      <c r="F173" s="16" t="s">
        <v>15</v>
      </c>
      <c r="G173" s="15">
        <v>81.86</v>
      </c>
      <c r="H173" s="17">
        <f t="shared" si="12"/>
        <v>69.71600000000001</v>
      </c>
      <c r="I173" s="18">
        <f t="shared" si="13"/>
        <v>8</v>
      </c>
      <c r="J173" s="21"/>
      <c r="K173" s="5"/>
    </row>
    <row r="174" spans="1:11" s="20" customFormat="1" ht="28.5" customHeight="1">
      <c r="A174" s="12">
        <v>9</v>
      </c>
      <c r="B174" s="13" t="s">
        <v>253</v>
      </c>
      <c r="C174" s="22" t="s">
        <v>254</v>
      </c>
      <c r="D174" s="15" t="s">
        <v>76</v>
      </c>
      <c r="E174" s="16">
        <v>51.5</v>
      </c>
      <c r="F174" s="16" t="s">
        <v>15</v>
      </c>
      <c r="G174" s="15">
        <v>81.2</v>
      </c>
      <c r="H174" s="17">
        <f t="shared" si="12"/>
        <v>69.32</v>
      </c>
      <c r="I174" s="18">
        <f t="shared" si="13"/>
        <v>9</v>
      </c>
      <c r="J174" s="21"/>
      <c r="K174" s="5"/>
    </row>
    <row r="175" spans="1:11" ht="21" customHeight="1">
      <c r="A175" s="2" t="s">
        <v>255</v>
      </c>
      <c r="B175" s="2"/>
      <c r="C175" s="2"/>
      <c r="D175" s="2"/>
      <c r="E175" s="2"/>
      <c r="F175" s="2"/>
      <c r="G175" s="3"/>
      <c r="H175" s="4" t="s">
        <v>237</v>
      </c>
      <c r="I175" s="4"/>
      <c r="J175" s="4"/>
      <c r="K175" s="5"/>
    </row>
    <row r="176" spans="1:11" ht="14.25">
      <c r="A176" s="6" t="s">
        <v>1</v>
      </c>
      <c r="B176" s="6" t="s">
        <v>2</v>
      </c>
      <c r="C176" s="6" t="s">
        <v>31</v>
      </c>
      <c r="D176" s="7" t="s">
        <v>32</v>
      </c>
      <c r="E176" s="6" t="s">
        <v>5</v>
      </c>
      <c r="F176" s="6"/>
      <c r="G176" s="6" t="s">
        <v>6</v>
      </c>
      <c r="H176" s="8" t="s">
        <v>7</v>
      </c>
      <c r="I176" s="6" t="s">
        <v>8</v>
      </c>
      <c r="J176" s="9" t="s">
        <v>9</v>
      </c>
      <c r="K176" s="5"/>
    </row>
    <row r="177" spans="1:11" ht="27">
      <c r="A177" s="6"/>
      <c r="B177" s="6"/>
      <c r="C177" s="6"/>
      <c r="D177" s="7"/>
      <c r="E177" s="10" t="s">
        <v>10</v>
      </c>
      <c r="F177" s="10" t="s">
        <v>11</v>
      </c>
      <c r="G177" s="6"/>
      <c r="H177" s="11"/>
      <c r="I177" s="6"/>
      <c r="J177" s="9"/>
      <c r="K177" s="5"/>
    </row>
    <row r="178" spans="1:11" s="20" customFormat="1" ht="28.5" customHeight="1">
      <c r="A178" s="32">
        <v>1</v>
      </c>
      <c r="B178" s="33" t="s">
        <v>256</v>
      </c>
      <c r="C178" s="34" t="s">
        <v>257</v>
      </c>
      <c r="D178" s="15" t="s">
        <v>258</v>
      </c>
      <c r="E178" s="35">
        <v>85.5</v>
      </c>
      <c r="F178" s="35">
        <v>66</v>
      </c>
      <c r="G178" s="15">
        <v>86</v>
      </c>
      <c r="H178" s="36">
        <f aca="true" t="shared" si="14" ref="H178:H186">(E178+F178)*(50/200)+G178*(50/100)</f>
        <v>80.875</v>
      </c>
      <c r="I178" s="37">
        <f aca="true" t="shared" si="15" ref="I178:I186">RANK(H178,$H$178:$H$186)</f>
        <v>1</v>
      </c>
      <c r="J178" s="19" t="s">
        <v>20</v>
      </c>
      <c r="K178" s="5"/>
    </row>
    <row r="179" spans="1:11" s="20" customFormat="1" ht="28.5" customHeight="1">
      <c r="A179" s="12">
        <v>2</v>
      </c>
      <c r="B179" s="13" t="s">
        <v>259</v>
      </c>
      <c r="C179" s="22" t="s">
        <v>260</v>
      </c>
      <c r="D179" s="15" t="s">
        <v>49</v>
      </c>
      <c r="E179" s="16">
        <v>84</v>
      </c>
      <c r="F179" s="16">
        <v>62.5</v>
      </c>
      <c r="G179" s="15">
        <v>88.4</v>
      </c>
      <c r="H179" s="17">
        <f t="shared" si="14"/>
        <v>80.825</v>
      </c>
      <c r="I179" s="18">
        <f t="shared" si="15"/>
        <v>2</v>
      </c>
      <c r="J179" s="19" t="s">
        <v>20</v>
      </c>
      <c r="K179" s="5"/>
    </row>
    <row r="180" spans="1:11" s="20" customFormat="1" ht="28.5" customHeight="1">
      <c r="A180" s="12">
        <v>3</v>
      </c>
      <c r="B180" s="13" t="s">
        <v>261</v>
      </c>
      <c r="C180" s="22" t="s">
        <v>262</v>
      </c>
      <c r="D180" s="15" t="s">
        <v>59</v>
      </c>
      <c r="E180" s="16">
        <v>79.5</v>
      </c>
      <c r="F180" s="16">
        <v>69</v>
      </c>
      <c r="G180" s="15">
        <v>85.5</v>
      </c>
      <c r="H180" s="17">
        <f t="shared" si="14"/>
        <v>79.875</v>
      </c>
      <c r="I180" s="18">
        <f t="shared" si="15"/>
        <v>3</v>
      </c>
      <c r="J180" s="19" t="s">
        <v>20</v>
      </c>
      <c r="K180" s="5"/>
    </row>
    <row r="181" spans="1:11" s="20" customFormat="1" ht="28.5" customHeight="1">
      <c r="A181" s="32">
        <v>4</v>
      </c>
      <c r="B181" s="13" t="s">
        <v>263</v>
      </c>
      <c r="C181" s="22" t="s">
        <v>264</v>
      </c>
      <c r="D181" s="15" t="s">
        <v>76</v>
      </c>
      <c r="E181" s="16">
        <v>75</v>
      </c>
      <c r="F181" s="16">
        <v>62.5</v>
      </c>
      <c r="G181" s="15">
        <v>89</v>
      </c>
      <c r="H181" s="17">
        <f t="shared" si="14"/>
        <v>78.875</v>
      </c>
      <c r="I181" s="18">
        <f t="shared" si="15"/>
        <v>4</v>
      </c>
      <c r="J181" s="21"/>
      <c r="K181" s="5"/>
    </row>
    <row r="182" spans="1:11" s="20" customFormat="1" ht="28.5" customHeight="1">
      <c r="A182" s="12">
        <v>5</v>
      </c>
      <c r="B182" s="13" t="s">
        <v>265</v>
      </c>
      <c r="C182" s="22" t="s">
        <v>266</v>
      </c>
      <c r="D182" s="15" t="s">
        <v>96</v>
      </c>
      <c r="E182" s="16">
        <v>74.5</v>
      </c>
      <c r="F182" s="16">
        <v>62.5</v>
      </c>
      <c r="G182" s="15">
        <v>88.9</v>
      </c>
      <c r="H182" s="17">
        <f t="shared" si="14"/>
        <v>78.7</v>
      </c>
      <c r="I182" s="18">
        <f t="shared" si="15"/>
        <v>5</v>
      </c>
      <c r="J182" s="21"/>
      <c r="K182" s="5"/>
    </row>
    <row r="183" spans="1:11" s="20" customFormat="1" ht="28.5" customHeight="1">
      <c r="A183" s="12">
        <v>6</v>
      </c>
      <c r="B183" s="13" t="s">
        <v>267</v>
      </c>
      <c r="C183" s="22" t="s">
        <v>268</v>
      </c>
      <c r="D183" s="15" t="s">
        <v>35</v>
      </c>
      <c r="E183" s="16">
        <v>81</v>
      </c>
      <c r="F183" s="16">
        <v>54</v>
      </c>
      <c r="G183" s="15">
        <v>85.3</v>
      </c>
      <c r="H183" s="17">
        <f t="shared" si="14"/>
        <v>76.4</v>
      </c>
      <c r="I183" s="18">
        <f t="shared" si="15"/>
        <v>6</v>
      </c>
      <c r="J183" s="21"/>
      <c r="K183" s="5"/>
    </row>
    <row r="184" spans="1:11" s="20" customFormat="1" ht="28.5" customHeight="1">
      <c r="A184" s="32">
        <v>7</v>
      </c>
      <c r="B184" s="13" t="s">
        <v>269</v>
      </c>
      <c r="C184" s="22" t="s">
        <v>270</v>
      </c>
      <c r="D184" s="15" t="s">
        <v>79</v>
      </c>
      <c r="E184" s="16">
        <v>69</v>
      </c>
      <c r="F184" s="16">
        <v>62</v>
      </c>
      <c r="G184" s="15">
        <v>85.1</v>
      </c>
      <c r="H184" s="17">
        <f t="shared" si="14"/>
        <v>75.3</v>
      </c>
      <c r="I184" s="18">
        <f t="shared" si="15"/>
        <v>7</v>
      </c>
      <c r="J184" s="21"/>
      <c r="K184" s="5"/>
    </row>
    <row r="185" spans="1:11" s="20" customFormat="1" ht="28.5" customHeight="1">
      <c r="A185" s="12">
        <v>8</v>
      </c>
      <c r="B185" s="13" t="s">
        <v>271</v>
      </c>
      <c r="C185" s="22" t="s">
        <v>272</v>
      </c>
      <c r="D185" s="15" t="s">
        <v>14</v>
      </c>
      <c r="E185" s="16">
        <v>75</v>
      </c>
      <c r="F185" s="16">
        <v>53</v>
      </c>
      <c r="G185" s="15">
        <v>86</v>
      </c>
      <c r="H185" s="17">
        <f t="shared" si="14"/>
        <v>75</v>
      </c>
      <c r="I185" s="18">
        <f t="shared" si="15"/>
        <v>8</v>
      </c>
      <c r="J185" s="21"/>
      <c r="K185" s="5"/>
    </row>
    <row r="186" spans="1:11" s="20" customFormat="1" ht="28.5" customHeight="1">
      <c r="A186" s="12">
        <v>9</v>
      </c>
      <c r="B186" s="13" t="s">
        <v>273</v>
      </c>
      <c r="C186" s="22" t="s">
        <v>274</v>
      </c>
      <c r="D186" s="15" t="s">
        <v>23</v>
      </c>
      <c r="E186" s="16">
        <v>66</v>
      </c>
      <c r="F186" s="16">
        <v>63.5</v>
      </c>
      <c r="G186" s="15">
        <v>80.3</v>
      </c>
      <c r="H186" s="17">
        <f t="shared" si="14"/>
        <v>72.525</v>
      </c>
      <c r="I186" s="18">
        <f t="shared" si="15"/>
        <v>9</v>
      </c>
      <c r="J186" s="21"/>
      <c r="K186" s="5"/>
    </row>
    <row r="187" spans="1:11" ht="21" customHeight="1">
      <c r="A187" s="2" t="s">
        <v>275</v>
      </c>
      <c r="B187" s="2"/>
      <c r="C187" s="2"/>
      <c r="D187" s="2"/>
      <c r="E187" s="2"/>
      <c r="F187" s="2"/>
      <c r="G187" s="3"/>
      <c r="H187" s="4" t="s">
        <v>276</v>
      </c>
      <c r="I187" s="4"/>
      <c r="J187" s="4"/>
      <c r="K187" s="5"/>
    </row>
    <row r="188" spans="1:11" ht="14.25">
      <c r="A188" s="6" t="s">
        <v>1</v>
      </c>
      <c r="B188" s="6" t="s">
        <v>2</v>
      </c>
      <c r="C188" s="6" t="s">
        <v>31</v>
      </c>
      <c r="D188" s="7" t="s">
        <v>32</v>
      </c>
      <c r="E188" s="6" t="s">
        <v>5</v>
      </c>
      <c r="F188" s="6"/>
      <c r="G188" s="6" t="s">
        <v>6</v>
      </c>
      <c r="H188" s="8" t="s">
        <v>7</v>
      </c>
      <c r="I188" s="6" t="s">
        <v>8</v>
      </c>
      <c r="J188" s="9" t="s">
        <v>9</v>
      </c>
      <c r="K188" s="5"/>
    </row>
    <row r="189" spans="1:11" ht="27">
      <c r="A189" s="6"/>
      <c r="B189" s="6"/>
      <c r="C189" s="6"/>
      <c r="D189" s="7"/>
      <c r="E189" s="10" t="s">
        <v>10</v>
      </c>
      <c r="F189" s="10" t="s">
        <v>11</v>
      </c>
      <c r="G189" s="6"/>
      <c r="H189" s="11"/>
      <c r="I189" s="6"/>
      <c r="J189" s="9"/>
      <c r="K189" s="5"/>
    </row>
    <row r="190" spans="1:11" s="20" customFormat="1" ht="27.75" customHeight="1">
      <c r="A190" s="12">
        <v>1</v>
      </c>
      <c r="B190" s="13" t="s">
        <v>277</v>
      </c>
      <c r="C190" s="22" t="s">
        <v>278</v>
      </c>
      <c r="D190" s="15" t="s">
        <v>59</v>
      </c>
      <c r="E190" s="16">
        <v>85.5</v>
      </c>
      <c r="F190" s="16">
        <v>64</v>
      </c>
      <c r="G190" s="15">
        <v>88.29</v>
      </c>
      <c r="H190" s="17">
        <f aca="true" t="shared" si="16" ref="H190:H198">(E190+F190)*(50/200)+G190*(50/100)</f>
        <v>81.52000000000001</v>
      </c>
      <c r="I190" s="18">
        <f aca="true" t="shared" si="17" ref="I190:I198">RANK(H190,$H$190:$H$198)</f>
        <v>1</v>
      </c>
      <c r="J190" s="19" t="s">
        <v>20</v>
      </c>
      <c r="K190" s="5"/>
    </row>
    <row r="191" spans="1:11" s="20" customFormat="1" ht="27.75" customHeight="1">
      <c r="A191" s="12">
        <v>2</v>
      </c>
      <c r="B191" s="13" t="s">
        <v>279</v>
      </c>
      <c r="C191" s="22" t="s">
        <v>280</v>
      </c>
      <c r="D191" s="15" t="s">
        <v>96</v>
      </c>
      <c r="E191" s="16">
        <v>73.5</v>
      </c>
      <c r="F191" s="16">
        <v>63.5</v>
      </c>
      <c r="G191" s="15">
        <v>90.86</v>
      </c>
      <c r="H191" s="17">
        <f t="shared" si="16"/>
        <v>79.68</v>
      </c>
      <c r="I191" s="18">
        <f t="shared" si="17"/>
        <v>2</v>
      </c>
      <c r="J191" s="19" t="s">
        <v>20</v>
      </c>
      <c r="K191" s="5"/>
    </row>
    <row r="192" spans="1:11" s="20" customFormat="1" ht="27.75" customHeight="1">
      <c r="A192" s="12">
        <v>3</v>
      </c>
      <c r="B192" s="13" t="s">
        <v>281</v>
      </c>
      <c r="C192" s="22" t="s">
        <v>282</v>
      </c>
      <c r="D192" s="15" t="s">
        <v>19</v>
      </c>
      <c r="E192" s="16">
        <v>84</v>
      </c>
      <c r="F192" s="16">
        <v>46.5</v>
      </c>
      <c r="G192" s="15">
        <v>91.71</v>
      </c>
      <c r="H192" s="17">
        <f t="shared" si="16"/>
        <v>78.47999999999999</v>
      </c>
      <c r="I192" s="18">
        <f t="shared" si="17"/>
        <v>3</v>
      </c>
      <c r="J192" s="19" t="s">
        <v>20</v>
      </c>
      <c r="K192" s="5"/>
    </row>
    <row r="193" spans="1:11" s="20" customFormat="1" ht="27.75" customHeight="1">
      <c r="A193" s="12">
        <v>4</v>
      </c>
      <c r="B193" s="13" t="s">
        <v>283</v>
      </c>
      <c r="C193" s="22" t="s">
        <v>284</v>
      </c>
      <c r="D193" s="15" t="s">
        <v>93</v>
      </c>
      <c r="E193" s="16">
        <v>69.5</v>
      </c>
      <c r="F193" s="16">
        <v>53</v>
      </c>
      <c r="G193" s="15">
        <v>89.86</v>
      </c>
      <c r="H193" s="17">
        <f t="shared" si="16"/>
        <v>75.555</v>
      </c>
      <c r="I193" s="18">
        <f t="shared" si="17"/>
        <v>4</v>
      </c>
      <c r="J193" s="21"/>
      <c r="K193" s="5"/>
    </row>
    <row r="194" spans="1:11" s="20" customFormat="1" ht="27.75" customHeight="1">
      <c r="A194" s="12">
        <v>5</v>
      </c>
      <c r="B194" s="13" t="s">
        <v>285</v>
      </c>
      <c r="C194" s="22" t="s">
        <v>286</v>
      </c>
      <c r="D194" s="15" t="s">
        <v>84</v>
      </c>
      <c r="E194" s="16">
        <v>71.5</v>
      </c>
      <c r="F194" s="16">
        <v>52.5</v>
      </c>
      <c r="G194" s="15">
        <v>88.29</v>
      </c>
      <c r="H194" s="17">
        <f t="shared" si="16"/>
        <v>75.14500000000001</v>
      </c>
      <c r="I194" s="18">
        <f t="shared" si="17"/>
        <v>5</v>
      </c>
      <c r="J194" s="21"/>
      <c r="K194" s="5"/>
    </row>
    <row r="195" spans="1:11" s="20" customFormat="1" ht="27.75" customHeight="1">
      <c r="A195" s="12">
        <v>6</v>
      </c>
      <c r="B195" s="13" t="s">
        <v>287</v>
      </c>
      <c r="C195" s="22" t="s">
        <v>288</v>
      </c>
      <c r="D195" s="15" t="s">
        <v>79</v>
      </c>
      <c r="E195" s="16">
        <v>59.5</v>
      </c>
      <c r="F195" s="16">
        <v>49</v>
      </c>
      <c r="G195" s="15">
        <v>92.14</v>
      </c>
      <c r="H195" s="17">
        <f t="shared" si="16"/>
        <v>73.195</v>
      </c>
      <c r="I195" s="18">
        <f t="shared" si="17"/>
        <v>6</v>
      </c>
      <c r="J195" s="21"/>
      <c r="K195" s="5"/>
    </row>
    <row r="196" spans="1:11" s="20" customFormat="1" ht="27.75" customHeight="1">
      <c r="A196" s="12">
        <v>7</v>
      </c>
      <c r="B196" s="13" t="s">
        <v>289</v>
      </c>
      <c r="C196" s="22" t="s">
        <v>290</v>
      </c>
      <c r="D196" s="15" t="s">
        <v>23</v>
      </c>
      <c r="E196" s="16">
        <v>58.5</v>
      </c>
      <c r="F196" s="16">
        <v>50.5</v>
      </c>
      <c r="G196" s="15">
        <v>84.43</v>
      </c>
      <c r="H196" s="17">
        <f t="shared" si="16"/>
        <v>69.465</v>
      </c>
      <c r="I196" s="18">
        <f t="shared" si="17"/>
        <v>7</v>
      </c>
      <c r="J196" s="21"/>
      <c r="K196" s="5"/>
    </row>
    <row r="197" spans="1:11" s="20" customFormat="1" ht="27.75" customHeight="1">
      <c r="A197" s="12">
        <v>8</v>
      </c>
      <c r="B197" s="13" t="s">
        <v>291</v>
      </c>
      <c r="C197" s="22" t="s">
        <v>292</v>
      </c>
      <c r="D197" s="15" t="s">
        <v>258</v>
      </c>
      <c r="E197" s="16">
        <v>45.5</v>
      </c>
      <c r="F197" s="16">
        <v>58.5</v>
      </c>
      <c r="G197" s="15">
        <v>83.14</v>
      </c>
      <c r="H197" s="17">
        <f t="shared" si="16"/>
        <v>67.57</v>
      </c>
      <c r="I197" s="18">
        <f t="shared" si="17"/>
        <v>8</v>
      </c>
      <c r="J197" s="21"/>
      <c r="K197" s="5"/>
    </row>
    <row r="198" spans="1:11" s="20" customFormat="1" ht="27.75" customHeight="1">
      <c r="A198" s="12">
        <v>9</v>
      </c>
      <c r="B198" s="13" t="s">
        <v>293</v>
      </c>
      <c r="C198" s="22" t="s">
        <v>294</v>
      </c>
      <c r="D198" s="15" t="s">
        <v>35</v>
      </c>
      <c r="E198" s="16">
        <v>47</v>
      </c>
      <c r="F198" s="16">
        <v>57.5</v>
      </c>
      <c r="G198" s="15">
        <v>82.43</v>
      </c>
      <c r="H198" s="17">
        <f t="shared" si="16"/>
        <v>67.34</v>
      </c>
      <c r="I198" s="18">
        <f t="shared" si="17"/>
        <v>9</v>
      </c>
      <c r="J198" s="21"/>
      <c r="K198" s="5"/>
    </row>
    <row r="199" spans="1:11" ht="29.25" customHeight="1">
      <c r="A199" s="2" t="s">
        <v>295</v>
      </c>
      <c r="B199" s="2"/>
      <c r="C199" s="2"/>
      <c r="D199" s="2"/>
      <c r="E199" s="2"/>
      <c r="F199" s="2"/>
      <c r="G199" s="3"/>
      <c r="H199" s="4" t="s">
        <v>276</v>
      </c>
      <c r="I199" s="4"/>
      <c r="J199" s="4"/>
      <c r="K199" s="5"/>
    </row>
    <row r="200" spans="1:11" ht="14.25">
      <c r="A200" s="6" t="s">
        <v>1</v>
      </c>
      <c r="B200" s="6" t="s">
        <v>2</v>
      </c>
      <c r="C200" s="6" t="s">
        <v>31</v>
      </c>
      <c r="D200" s="7" t="s">
        <v>32</v>
      </c>
      <c r="E200" s="6" t="s">
        <v>5</v>
      </c>
      <c r="F200" s="6"/>
      <c r="G200" s="6" t="s">
        <v>6</v>
      </c>
      <c r="H200" s="8" t="s">
        <v>7</v>
      </c>
      <c r="I200" s="6" t="s">
        <v>8</v>
      </c>
      <c r="J200" s="9" t="s">
        <v>9</v>
      </c>
      <c r="K200" s="5"/>
    </row>
    <row r="201" spans="1:11" ht="27">
      <c r="A201" s="6"/>
      <c r="B201" s="6"/>
      <c r="C201" s="6"/>
      <c r="D201" s="7"/>
      <c r="E201" s="10" t="s">
        <v>10</v>
      </c>
      <c r="F201" s="10" t="s">
        <v>11</v>
      </c>
      <c r="G201" s="6"/>
      <c r="H201" s="11"/>
      <c r="I201" s="6"/>
      <c r="J201" s="9"/>
      <c r="K201" s="5"/>
    </row>
    <row r="202" spans="1:11" s="20" customFormat="1" ht="27.75" customHeight="1">
      <c r="A202" s="12">
        <v>1</v>
      </c>
      <c r="B202" s="13" t="s">
        <v>296</v>
      </c>
      <c r="C202" s="22" t="s">
        <v>297</v>
      </c>
      <c r="D202" s="15" t="s">
        <v>76</v>
      </c>
      <c r="E202" s="16">
        <v>83</v>
      </c>
      <c r="F202" s="16">
        <v>65</v>
      </c>
      <c r="G202" s="15">
        <v>88.13</v>
      </c>
      <c r="H202" s="17">
        <f aca="true" t="shared" si="18" ref="H202:H210">(E202+F202)*(50/200)+G202*(50/100)</f>
        <v>81.065</v>
      </c>
      <c r="I202" s="18">
        <f aca="true" t="shared" si="19" ref="I202:I210">RANK(H202,$H$202:$H$210)</f>
        <v>1</v>
      </c>
      <c r="J202" s="19" t="s">
        <v>20</v>
      </c>
      <c r="K202" s="5"/>
    </row>
    <row r="203" spans="1:11" s="20" customFormat="1" ht="27.75" customHeight="1">
      <c r="A203" s="12">
        <v>2</v>
      </c>
      <c r="B203" s="13" t="s">
        <v>298</v>
      </c>
      <c r="C203" s="22" t="s">
        <v>299</v>
      </c>
      <c r="D203" s="15" t="s">
        <v>79</v>
      </c>
      <c r="E203" s="16">
        <v>68.5</v>
      </c>
      <c r="F203" s="16">
        <v>67.5</v>
      </c>
      <c r="G203" s="15">
        <v>88.03</v>
      </c>
      <c r="H203" s="17">
        <f t="shared" si="18"/>
        <v>78.015</v>
      </c>
      <c r="I203" s="18">
        <f t="shared" si="19"/>
        <v>2</v>
      </c>
      <c r="J203" s="19" t="s">
        <v>20</v>
      </c>
      <c r="K203" s="5"/>
    </row>
    <row r="204" spans="1:11" s="20" customFormat="1" ht="27.75" customHeight="1">
      <c r="A204" s="12">
        <v>3</v>
      </c>
      <c r="B204" s="13" t="s">
        <v>300</v>
      </c>
      <c r="C204" s="22" t="s">
        <v>301</v>
      </c>
      <c r="D204" s="15" t="s">
        <v>35</v>
      </c>
      <c r="E204" s="16">
        <v>76.5</v>
      </c>
      <c r="F204" s="16">
        <v>53</v>
      </c>
      <c r="G204" s="15">
        <v>87.53</v>
      </c>
      <c r="H204" s="17">
        <f t="shared" si="18"/>
        <v>76.14</v>
      </c>
      <c r="I204" s="18">
        <f t="shared" si="19"/>
        <v>3</v>
      </c>
      <c r="J204" s="19" t="s">
        <v>20</v>
      </c>
      <c r="K204" s="5"/>
    </row>
    <row r="205" spans="1:11" s="20" customFormat="1" ht="27.75" customHeight="1">
      <c r="A205" s="12">
        <v>4</v>
      </c>
      <c r="B205" s="13" t="s">
        <v>302</v>
      </c>
      <c r="C205" s="22" t="s">
        <v>303</v>
      </c>
      <c r="D205" s="15" t="s">
        <v>19</v>
      </c>
      <c r="E205" s="16">
        <v>72.5</v>
      </c>
      <c r="F205" s="16">
        <v>56.5</v>
      </c>
      <c r="G205" s="15">
        <v>87</v>
      </c>
      <c r="H205" s="17">
        <f t="shared" si="18"/>
        <v>75.75</v>
      </c>
      <c r="I205" s="18">
        <f t="shared" si="19"/>
        <v>4</v>
      </c>
      <c r="J205" s="21"/>
      <c r="K205" s="5"/>
    </row>
    <row r="206" spans="1:11" s="20" customFormat="1" ht="27.75" customHeight="1">
      <c r="A206" s="12">
        <v>5</v>
      </c>
      <c r="B206" s="13" t="s">
        <v>304</v>
      </c>
      <c r="C206" s="22" t="s">
        <v>305</v>
      </c>
      <c r="D206" s="15" t="s">
        <v>14</v>
      </c>
      <c r="E206" s="16">
        <v>80</v>
      </c>
      <c r="F206" s="16">
        <v>49</v>
      </c>
      <c r="G206" s="15">
        <v>86.23</v>
      </c>
      <c r="H206" s="17">
        <f t="shared" si="18"/>
        <v>75.36500000000001</v>
      </c>
      <c r="I206" s="18">
        <f t="shared" si="19"/>
        <v>5</v>
      </c>
      <c r="J206" s="21"/>
      <c r="K206" s="5"/>
    </row>
    <row r="207" spans="1:11" s="20" customFormat="1" ht="27.75" customHeight="1">
      <c r="A207" s="12">
        <v>6</v>
      </c>
      <c r="B207" s="13" t="s">
        <v>306</v>
      </c>
      <c r="C207" s="22" t="s">
        <v>307</v>
      </c>
      <c r="D207" s="15" t="s">
        <v>184</v>
      </c>
      <c r="E207" s="16">
        <v>60.5</v>
      </c>
      <c r="F207" s="16">
        <v>57.5</v>
      </c>
      <c r="G207" s="15">
        <v>83.1</v>
      </c>
      <c r="H207" s="17">
        <f t="shared" si="18"/>
        <v>71.05</v>
      </c>
      <c r="I207" s="18">
        <f t="shared" si="19"/>
        <v>6</v>
      </c>
      <c r="J207" s="21"/>
      <c r="K207" s="5"/>
    </row>
    <row r="208" spans="1:11" s="20" customFormat="1" ht="27.75" customHeight="1">
      <c r="A208" s="12">
        <v>7</v>
      </c>
      <c r="B208" s="13" t="s">
        <v>308</v>
      </c>
      <c r="C208" s="22" t="s">
        <v>309</v>
      </c>
      <c r="D208" s="15" t="s">
        <v>258</v>
      </c>
      <c r="E208" s="16">
        <v>51</v>
      </c>
      <c r="F208" s="16">
        <v>59.5</v>
      </c>
      <c r="G208" s="15">
        <v>83.23</v>
      </c>
      <c r="H208" s="17">
        <f t="shared" si="18"/>
        <v>69.24000000000001</v>
      </c>
      <c r="I208" s="18">
        <f t="shared" si="19"/>
        <v>7</v>
      </c>
      <c r="J208" s="21"/>
      <c r="K208" s="5"/>
    </row>
    <row r="209" spans="1:11" s="20" customFormat="1" ht="27.75" customHeight="1">
      <c r="A209" s="12">
        <v>8</v>
      </c>
      <c r="B209" s="13" t="s">
        <v>310</v>
      </c>
      <c r="C209" s="22" t="s">
        <v>311</v>
      </c>
      <c r="D209" s="15" t="s">
        <v>23</v>
      </c>
      <c r="E209" s="16">
        <v>57</v>
      </c>
      <c r="F209" s="16">
        <v>52.5</v>
      </c>
      <c r="G209" s="15">
        <v>80.6</v>
      </c>
      <c r="H209" s="17">
        <f t="shared" si="18"/>
        <v>67.675</v>
      </c>
      <c r="I209" s="18">
        <f t="shared" si="19"/>
        <v>8</v>
      </c>
      <c r="J209" s="21"/>
      <c r="K209" s="5"/>
    </row>
    <row r="210" spans="1:11" s="20" customFormat="1" ht="27.75" customHeight="1">
      <c r="A210" s="12">
        <v>9</v>
      </c>
      <c r="B210" s="13" t="s">
        <v>312</v>
      </c>
      <c r="C210" s="22" t="s">
        <v>313</v>
      </c>
      <c r="D210" s="15" t="s">
        <v>49</v>
      </c>
      <c r="E210" s="16">
        <v>68</v>
      </c>
      <c r="F210" s="16">
        <v>40.5</v>
      </c>
      <c r="G210" s="15">
        <v>70</v>
      </c>
      <c r="H210" s="17">
        <f t="shared" si="18"/>
        <v>62.125</v>
      </c>
      <c r="I210" s="18">
        <f t="shared" si="19"/>
        <v>9</v>
      </c>
      <c r="J210" s="21"/>
      <c r="K210" s="5"/>
    </row>
    <row r="211" spans="1:11" ht="29.25" customHeight="1">
      <c r="A211" s="2" t="s">
        <v>314</v>
      </c>
      <c r="B211" s="2"/>
      <c r="C211" s="2"/>
      <c r="D211" s="2"/>
      <c r="E211" s="2"/>
      <c r="F211" s="2"/>
      <c r="G211" s="3"/>
      <c r="H211" s="4" t="s">
        <v>315</v>
      </c>
      <c r="I211" s="4"/>
      <c r="J211" s="4"/>
      <c r="K211" s="5"/>
    </row>
    <row r="212" spans="1:11" ht="14.25">
      <c r="A212" s="6" t="s">
        <v>1</v>
      </c>
      <c r="B212" s="6" t="s">
        <v>2</v>
      </c>
      <c r="C212" s="6" t="s">
        <v>31</v>
      </c>
      <c r="D212" s="7" t="s">
        <v>32</v>
      </c>
      <c r="E212" s="6" t="s">
        <v>5</v>
      </c>
      <c r="F212" s="6"/>
      <c r="G212" s="6" t="s">
        <v>6</v>
      </c>
      <c r="H212" s="8" t="s">
        <v>7</v>
      </c>
      <c r="I212" s="6" t="s">
        <v>8</v>
      </c>
      <c r="J212" s="9" t="s">
        <v>9</v>
      </c>
      <c r="K212" s="5"/>
    </row>
    <row r="213" spans="1:11" ht="27">
      <c r="A213" s="6"/>
      <c r="B213" s="6"/>
      <c r="C213" s="6"/>
      <c r="D213" s="7"/>
      <c r="E213" s="10" t="s">
        <v>10</v>
      </c>
      <c r="F213" s="10" t="s">
        <v>11</v>
      </c>
      <c r="G213" s="6"/>
      <c r="H213" s="11"/>
      <c r="I213" s="6"/>
      <c r="J213" s="9"/>
      <c r="K213" s="5"/>
    </row>
    <row r="214" spans="1:11" s="20" customFormat="1" ht="21.75" customHeight="1">
      <c r="A214" s="12">
        <v>1</v>
      </c>
      <c r="B214" s="13" t="s">
        <v>316</v>
      </c>
      <c r="C214" s="22" t="s">
        <v>317</v>
      </c>
      <c r="D214" s="15" t="s">
        <v>59</v>
      </c>
      <c r="E214" s="16">
        <v>65.5</v>
      </c>
      <c r="F214" s="16">
        <v>57</v>
      </c>
      <c r="G214" s="15">
        <v>87.54</v>
      </c>
      <c r="H214" s="17">
        <f aca="true" t="shared" si="20" ref="H214:H223">(E214+F214)*(50/200)+G214*(50/100)</f>
        <v>74.39500000000001</v>
      </c>
      <c r="I214" s="18">
        <f aca="true" t="shared" si="21" ref="I214:I223">RANK(H214,$H$214:$H$223)</f>
        <v>1</v>
      </c>
      <c r="J214" s="19" t="s">
        <v>20</v>
      </c>
      <c r="K214" s="5"/>
    </row>
    <row r="215" spans="1:11" s="20" customFormat="1" ht="21.75" customHeight="1">
      <c r="A215" s="12">
        <v>2</v>
      </c>
      <c r="B215" s="13" t="s">
        <v>318</v>
      </c>
      <c r="C215" s="22" t="s">
        <v>319</v>
      </c>
      <c r="D215" s="15" t="s">
        <v>14</v>
      </c>
      <c r="E215" s="16">
        <v>70.5</v>
      </c>
      <c r="F215" s="16">
        <v>50</v>
      </c>
      <c r="G215" s="15">
        <v>85.6</v>
      </c>
      <c r="H215" s="17">
        <f t="shared" si="20"/>
        <v>72.925</v>
      </c>
      <c r="I215" s="18">
        <f t="shared" si="21"/>
        <v>2</v>
      </c>
      <c r="J215" s="19" t="s">
        <v>20</v>
      </c>
      <c r="K215" s="5"/>
    </row>
    <row r="216" spans="1:11" s="20" customFormat="1" ht="21.75" customHeight="1">
      <c r="A216" s="12">
        <v>3</v>
      </c>
      <c r="B216" s="13" t="s">
        <v>320</v>
      </c>
      <c r="C216" s="22" t="s">
        <v>321</v>
      </c>
      <c r="D216" s="15" t="s">
        <v>49</v>
      </c>
      <c r="E216" s="16">
        <v>58</v>
      </c>
      <c r="F216" s="16">
        <v>53.5</v>
      </c>
      <c r="G216" s="15">
        <v>86.64</v>
      </c>
      <c r="H216" s="17">
        <f t="shared" si="20"/>
        <v>71.195</v>
      </c>
      <c r="I216" s="18">
        <f t="shared" si="21"/>
        <v>3</v>
      </c>
      <c r="J216" s="19" t="s">
        <v>20</v>
      </c>
      <c r="K216" s="5"/>
    </row>
    <row r="217" spans="1:11" s="20" customFormat="1" ht="21.75" customHeight="1">
      <c r="A217" s="12">
        <v>4</v>
      </c>
      <c r="B217" s="13" t="s">
        <v>322</v>
      </c>
      <c r="C217" s="22" t="s">
        <v>323</v>
      </c>
      <c r="D217" s="15" t="s">
        <v>27</v>
      </c>
      <c r="E217" s="16">
        <v>50</v>
      </c>
      <c r="F217" s="16">
        <v>57.5</v>
      </c>
      <c r="G217" s="15">
        <v>84.98</v>
      </c>
      <c r="H217" s="17">
        <f t="shared" si="20"/>
        <v>69.36500000000001</v>
      </c>
      <c r="I217" s="18">
        <f t="shared" si="21"/>
        <v>4</v>
      </c>
      <c r="J217" s="19" t="s">
        <v>20</v>
      </c>
      <c r="K217" s="5"/>
    </row>
    <row r="218" spans="1:11" s="20" customFormat="1" ht="21.75" customHeight="1">
      <c r="A218" s="12">
        <v>5</v>
      </c>
      <c r="B218" s="13" t="s">
        <v>324</v>
      </c>
      <c r="C218" s="22" t="s">
        <v>325</v>
      </c>
      <c r="D218" s="15" t="s">
        <v>35</v>
      </c>
      <c r="E218" s="16">
        <v>59</v>
      </c>
      <c r="F218" s="16">
        <v>49.5</v>
      </c>
      <c r="G218" s="15">
        <v>77.18</v>
      </c>
      <c r="H218" s="17">
        <f t="shared" si="20"/>
        <v>65.715</v>
      </c>
      <c r="I218" s="18">
        <f t="shared" si="21"/>
        <v>5</v>
      </c>
      <c r="J218" s="21"/>
      <c r="K218" s="5"/>
    </row>
    <row r="219" spans="1:11" s="20" customFormat="1" ht="21.75" customHeight="1">
      <c r="A219" s="12">
        <v>6</v>
      </c>
      <c r="B219" s="13" t="s">
        <v>326</v>
      </c>
      <c r="C219" s="22" t="s">
        <v>327</v>
      </c>
      <c r="D219" s="15" t="s">
        <v>19</v>
      </c>
      <c r="E219" s="16">
        <v>41.5</v>
      </c>
      <c r="F219" s="16">
        <v>49.5</v>
      </c>
      <c r="G219" s="15">
        <v>81.96</v>
      </c>
      <c r="H219" s="17">
        <f t="shared" si="20"/>
        <v>63.73</v>
      </c>
      <c r="I219" s="18">
        <f t="shared" si="21"/>
        <v>6</v>
      </c>
      <c r="J219" s="21"/>
      <c r="K219" s="23"/>
    </row>
    <row r="220" spans="1:11" s="20" customFormat="1" ht="21.75" customHeight="1">
      <c r="A220" s="12">
        <v>7</v>
      </c>
      <c r="B220" s="13" t="s">
        <v>328</v>
      </c>
      <c r="C220" s="22" t="s">
        <v>329</v>
      </c>
      <c r="D220" s="15" t="s">
        <v>23</v>
      </c>
      <c r="E220" s="16">
        <v>43.5</v>
      </c>
      <c r="F220" s="16">
        <v>37.5</v>
      </c>
      <c r="G220" s="15">
        <v>85.36</v>
      </c>
      <c r="H220" s="17">
        <f t="shared" si="20"/>
        <v>62.93</v>
      </c>
      <c r="I220" s="18">
        <f t="shared" si="21"/>
        <v>7</v>
      </c>
      <c r="J220" s="21"/>
      <c r="K220" s="5"/>
    </row>
    <row r="221" spans="1:11" s="20" customFormat="1" ht="21.75" customHeight="1">
      <c r="A221" s="12">
        <v>8</v>
      </c>
      <c r="B221" s="13" t="s">
        <v>330</v>
      </c>
      <c r="C221" s="22" t="s">
        <v>331</v>
      </c>
      <c r="D221" s="15" t="s">
        <v>76</v>
      </c>
      <c r="E221" s="16">
        <v>42.5</v>
      </c>
      <c r="F221" s="16">
        <v>43</v>
      </c>
      <c r="G221" s="15">
        <v>82.48</v>
      </c>
      <c r="H221" s="17">
        <f t="shared" si="20"/>
        <v>62.615</v>
      </c>
      <c r="I221" s="18">
        <f t="shared" si="21"/>
        <v>8</v>
      </c>
      <c r="J221" s="21"/>
      <c r="K221" s="5"/>
    </row>
    <row r="222" spans="1:11" s="20" customFormat="1" ht="21.75" customHeight="1">
      <c r="A222" s="12">
        <v>9</v>
      </c>
      <c r="B222" s="13" t="s">
        <v>332</v>
      </c>
      <c r="C222" s="22" t="s">
        <v>333</v>
      </c>
      <c r="D222" s="15" t="s">
        <v>84</v>
      </c>
      <c r="E222" s="16">
        <v>53.5</v>
      </c>
      <c r="F222" s="16">
        <v>41</v>
      </c>
      <c r="G222" s="15">
        <v>0</v>
      </c>
      <c r="H222" s="17">
        <f t="shared" si="20"/>
        <v>23.625</v>
      </c>
      <c r="I222" s="18">
        <f t="shared" si="21"/>
        <v>9</v>
      </c>
      <c r="J222" s="21" t="s">
        <v>334</v>
      </c>
      <c r="K222" s="5"/>
    </row>
    <row r="223" spans="1:11" s="20" customFormat="1" ht="21.75" customHeight="1">
      <c r="A223" s="12">
        <v>10</v>
      </c>
      <c r="B223" s="13" t="s">
        <v>335</v>
      </c>
      <c r="C223" s="22" t="s">
        <v>336</v>
      </c>
      <c r="D223" s="15" t="s">
        <v>79</v>
      </c>
      <c r="E223" s="16">
        <v>32.5</v>
      </c>
      <c r="F223" s="16">
        <v>19</v>
      </c>
      <c r="G223" s="15">
        <v>0</v>
      </c>
      <c r="H223" s="17">
        <f t="shared" si="20"/>
        <v>12.875</v>
      </c>
      <c r="I223" s="18">
        <f t="shared" si="21"/>
        <v>10</v>
      </c>
      <c r="J223" s="21" t="s">
        <v>334</v>
      </c>
      <c r="K223" s="23"/>
    </row>
    <row r="224" spans="1:11" ht="29.25" customHeight="1">
      <c r="A224" s="2" t="s">
        <v>337</v>
      </c>
      <c r="B224" s="2"/>
      <c r="C224" s="2"/>
      <c r="D224" s="2"/>
      <c r="E224" s="2"/>
      <c r="F224" s="2"/>
      <c r="G224" s="3"/>
      <c r="H224" s="4" t="s">
        <v>338</v>
      </c>
      <c r="I224" s="4"/>
      <c r="J224" s="4"/>
      <c r="K224" s="5"/>
    </row>
    <row r="225" spans="1:11" ht="14.25">
      <c r="A225" s="6" t="s">
        <v>1</v>
      </c>
      <c r="B225" s="6" t="s">
        <v>2</v>
      </c>
      <c r="C225" s="6" t="s">
        <v>31</v>
      </c>
      <c r="D225" s="7" t="s">
        <v>32</v>
      </c>
      <c r="E225" s="6" t="s">
        <v>5</v>
      </c>
      <c r="F225" s="6"/>
      <c r="G225" s="6" t="s">
        <v>6</v>
      </c>
      <c r="H225" s="8" t="s">
        <v>7</v>
      </c>
      <c r="I225" s="6" t="s">
        <v>8</v>
      </c>
      <c r="J225" s="9" t="s">
        <v>9</v>
      </c>
      <c r="K225" s="5"/>
    </row>
    <row r="226" spans="1:11" ht="27">
      <c r="A226" s="6"/>
      <c r="B226" s="6"/>
      <c r="C226" s="6"/>
      <c r="D226" s="7"/>
      <c r="E226" s="10" t="s">
        <v>10</v>
      </c>
      <c r="F226" s="10" t="s">
        <v>11</v>
      </c>
      <c r="G226" s="6"/>
      <c r="H226" s="11"/>
      <c r="I226" s="6"/>
      <c r="J226" s="9"/>
      <c r="K226" s="5"/>
    </row>
    <row r="227" spans="1:11" s="20" customFormat="1" ht="21.75" customHeight="1">
      <c r="A227" s="12">
        <v>1</v>
      </c>
      <c r="B227" s="13" t="s">
        <v>339</v>
      </c>
      <c r="C227" s="22" t="s">
        <v>340</v>
      </c>
      <c r="D227" s="15" t="s">
        <v>59</v>
      </c>
      <c r="E227" s="16">
        <v>77.5</v>
      </c>
      <c r="F227" s="16">
        <v>40</v>
      </c>
      <c r="G227" s="15">
        <v>88.04</v>
      </c>
      <c r="H227" s="17">
        <f>(E227+F227)*(50/200)+G227*(50/100)</f>
        <v>73.39500000000001</v>
      </c>
      <c r="I227" s="18">
        <f>RANK(H227,$H$227:$H$228)</f>
        <v>1</v>
      </c>
      <c r="J227" s="19" t="s">
        <v>20</v>
      </c>
      <c r="K227" s="5"/>
    </row>
    <row r="228" spans="1:11" s="20" customFormat="1" ht="21.75" customHeight="1">
      <c r="A228" s="12">
        <v>2</v>
      </c>
      <c r="B228" s="13" t="s">
        <v>341</v>
      </c>
      <c r="C228" s="22" t="s">
        <v>342</v>
      </c>
      <c r="D228" s="15" t="s">
        <v>19</v>
      </c>
      <c r="E228" s="16">
        <v>34.5</v>
      </c>
      <c r="F228" s="16">
        <v>31.5</v>
      </c>
      <c r="G228" s="15">
        <v>77.62</v>
      </c>
      <c r="H228" s="17">
        <f>(E228+F228)*(50/200)+G228*(50/100)</f>
        <v>55.31</v>
      </c>
      <c r="I228" s="18">
        <f>RANK(H228,$H$227:$H$228)</f>
        <v>2</v>
      </c>
      <c r="J228" s="19" t="s">
        <v>20</v>
      </c>
      <c r="K228" s="5"/>
    </row>
    <row r="229" spans="1:11" ht="29.25" customHeight="1">
      <c r="A229" s="2" t="s">
        <v>343</v>
      </c>
      <c r="B229" s="2"/>
      <c r="C229" s="2"/>
      <c r="D229" s="2"/>
      <c r="E229" s="2"/>
      <c r="F229" s="2"/>
      <c r="G229" s="3"/>
      <c r="H229" s="4" t="s">
        <v>338</v>
      </c>
      <c r="I229" s="4"/>
      <c r="J229" s="4"/>
      <c r="K229" s="5"/>
    </row>
    <row r="230" spans="1:11" ht="14.25">
      <c r="A230" s="6" t="s">
        <v>1</v>
      </c>
      <c r="B230" s="6" t="s">
        <v>2</v>
      </c>
      <c r="C230" s="6" t="s">
        <v>31</v>
      </c>
      <c r="D230" s="7" t="s">
        <v>32</v>
      </c>
      <c r="E230" s="6" t="s">
        <v>5</v>
      </c>
      <c r="F230" s="6"/>
      <c r="G230" s="6" t="s">
        <v>6</v>
      </c>
      <c r="H230" s="8" t="s">
        <v>7</v>
      </c>
      <c r="I230" s="6" t="s">
        <v>8</v>
      </c>
      <c r="J230" s="9" t="s">
        <v>9</v>
      </c>
      <c r="K230" s="5"/>
    </row>
    <row r="231" spans="1:11" ht="27">
      <c r="A231" s="6"/>
      <c r="B231" s="6"/>
      <c r="C231" s="6"/>
      <c r="D231" s="7"/>
      <c r="E231" s="10" t="s">
        <v>10</v>
      </c>
      <c r="F231" s="10" t="s">
        <v>11</v>
      </c>
      <c r="G231" s="6"/>
      <c r="H231" s="11"/>
      <c r="I231" s="6"/>
      <c r="J231" s="9"/>
      <c r="K231" s="5"/>
    </row>
    <row r="232" spans="1:11" s="20" customFormat="1" ht="21.75" customHeight="1">
      <c r="A232" s="12">
        <v>1</v>
      </c>
      <c r="B232" s="13" t="s">
        <v>344</v>
      </c>
      <c r="C232" s="22" t="s">
        <v>345</v>
      </c>
      <c r="D232" s="15" t="s">
        <v>23</v>
      </c>
      <c r="E232" s="16">
        <v>41</v>
      </c>
      <c r="F232" s="16">
        <v>51</v>
      </c>
      <c r="G232" s="15">
        <v>85.1</v>
      </c>
      <c r="H232" s="17">
        <f>(E232+F232)*(50/200)+G232*(50/100)</f>
        <v>65.55</v>
      </c>
      <c r="I232" s="18">
        <v>1</v>
      </c>
      <c r="J232" s="19" t="s">
        <v>20</v>
      </c>
      <c r="K232" s="5"/>
    </row>
    <row r="233" spans="1:11" ht="24.75" customHeight="1">
      <c r="A233" s="2" t="s">
        <v>346</v>
      </c>
      <c r="B233" s="2"/>
      <c r="C233" s="2"/>
      <c r="D233" s="2"/>
      <c r="E233" s="2"/>
      <c r="F233" s="2"/>
      <c r="G233" s="3"/>
      <c r="H233" s="4" t="s">
        <v>315</v>
      </c>
      <c r="I233" s="4"/>
      <c r="J233" s="4"/>
      <c r="K233" s="5"/>
    </row>
    <row r="234" spans="1:11" ht="14.25">
      <c r="A234" s="6" t="s">
        <v>1</v>
      </c>
      <c r="B234" s="6" t="s">
        <v>2</v>
      </c>
      <c r="C234" s="6" t="s">
        <v>31</v>
      </c>
      <c r="D234" s="7" t="s">
        <v>32</v>
      </c>
      <c r="E234" s="6" t="s">
        <v>5</v>
      </c>
      <c r="F234" s="6"/>
      <c r="G234" s="6" t="s">
        <v>6</v>
      </c>
      <c r="H234" s="8" t="s">
        <v>7</v>
      </c>
      <c r="I234" s="6" t="s">
        <v>8</v>
      </c>
      <c r="J234" s="9" t="s">
        <v>9</v>
      </c>
      <c r="K234" s="5"/>
    </row>
    <row r="235" spans="1:11" ht="27">
      <c r="A235" s="6"/>
      <c r="B235" s="6"/>
      <c r="C235" s="6"/>
      <c r="D235" s="7"/>
      <c r="E235" s="10" t="s">
        <v>10</v>
      </c>
      <c r="F235" s="10" t="s">
        <v>11</v>
      </c>
      <c r="G235" s="6"/>
      <c r="H235" s="11"/>
      <c r="I235" s="6"/>
      <c r="J235" s="9"/>
      <c r="K235" s="5"/>
    </row>
    <row r="236" spans="1:11" s="20" customFormat="1" ht="21.75" customHeight="1">
      <c r="A236" s="12">
        <v>1</v>
      </c>
      <c r="B236" s="13" t="s">
        <v>347</v>
      </c>
      <c r="C236" s="22" t="s">
        <v>348</v>
      </c>
      <c r="D236" s="15" t="s">
        <v>19</v>
      </c>
      <c r="E236" s="16">
        <v>77.5</v>
      </c>
      <c r="F236" s="16">
        <v>63</v>
      </c>
      <c r="G236" s="15">
        <v>83.14</v>
      </c>
      <c r="H236" s="17">
        <f>(E236+F236)*(50/200)+G236*(50/100)</f>
        <v>76.695</v>
      </c>
      <c r="I236" s="18">
        <f>RANK(H236,$H$236:$H$238)</f>
        <v>1</v>
      </c>
      <c r="J236" s="19" t="s">
        <v>20</v>
      </c>
      <c r="K236" s="5"/>
    </row>
    <row r="237" spans="1:11" s="20" customFormat="1" ht="21.75" customHeight="1">
      <c r="A237" s="12">
        <v>2</v>
      </c>
      <c r="B237" s="13" t="s">
        <v>349</v>
      </c>
      <c r="C237" s="22" t="s">
        <v>350</v>
      </c>
      <c r="D237" s="15" t="s">
        <v>49</v>
      </c>
      <c r="E237" s="16">
        <v>58</v>
      </c>
      <c r="F237" s="16">
        <v>55</v>
      </c>
      <c r="G237" s="15">
        <v>78.29</v>
      </c>
      <c r="H237" s="17">
        <f>(E237+F237)*(50/200)+G237*(50/100)</f>
        <v>67.39500000000001</v>
      </c>
      <c r="I237" s="18">
        <f>RANK(H237,$H$236:$H$238)</f>
        <v>2</v>
      </c>
      <c r="J237" s="19" t="s">
        <v>20</v>
      </c>
      <c r="K237" s="5"/>
    </row>
    <row r="238" spans="1:11" s="20" customFormat="1" ht="21.75" customHeight="1">
      <c r="A238" s="12">
        <v>3</v>
      </c>
      <c r="B238" s="13" t="s">
        <v>351</v>
      </c>
      <c r="C238" s="22" t="s">
        <v>352</v>
      </c>
      <c r="D238" s="15" t="s">
        <v>35</v>
      </c>
      <c r="E238" s="16">
        <v>22</v>
      </c>
      <c r="F238" s="16">
        <v>30.5</v>
      </c>
      <c r="G238" s="15">
        <v>68</v>
      </c>
      <c r="H238" s="17">
        <f>(E238+F238)*(50/200)+G238*(50/100)</f>
        <v>47.125</v>
      </c>
      <c r="I238" s="18">
        <f>RANK(H238,$H$236:$H$238)</f>
        <v>3</v>
      </c>
      <c r="J238" s="21"/>
      <c r="K238" s="5"/>
    </row>
  </sheetData>
  <sheetProtection/>
  <protectedRanges>
    <protectedRange sqref="G31:G35 G39:G49 G85:G91 D77 G122:G127 D112:D113 G12 G95:G98 D85:D91 G131:G136 D122:D127 D53:D54 D39:D49 G102:G103 D95:D98 D107:D108 G107:G108 G112:G113 D102:D103 D140:D145 D131:D136 D21:D23 G21:G23 D73 D68:D69 G158:G162 D149:D154 G214:G223 G166:G174 G16:G17 D12 G149:G154 G140:G145 G202:G210 D158:D162 D27 G27 D81 G81 G77 G73 D63:D64 G58:G59 D117:D118 G117:G118 G68:G69 G63:G64 G236:G238 D236:D238 D232 D31:D35 D16:D17 D58:D59 G53:G54 G178:G186 D166:D174 G190:G198 D214:D223 D202:D210 G232 G227:G228 D190:D198 D227:D228 D178:D186 G5:G8 D5:D8" name="区域1_1_1"/>
  </protectedRanges>
  <mergeCells count="364">
    <mergeCell ref="G234:G235"/>
    <mergeCell ref="H234:H235"/>
    <mergeCell ref="I234:I235"/>
    <mergeCell ref="J234:J235"/>
    <mergeCell ref="H230:H231"/>
    <mergeCell ref="I230:I231"/>
    <mergeCell ref="J230:J231"/>
    <mergeCell ref="A233:F233"/>
    <mergeCell ref="H233:J233"/>
    <mergeCell ref="A234:A235"/>
    <mergeCell ref="B234:B235"/>
    <mergeCell ref="C234:C235"/>
    <mergeCell ref="D234:D235"/>
    <mergeCell ref="E234:F234"/>
    <mergeCell ref="A230:A231"/>
    <mergeCell ref="B230:B231"/>
    <mergeCell ref="C230:C231"/>
    <mergeCell ref="D230:D231"/>
    <mergeCell ref="E230:F230"/>
    <mergeCell ref="G230:G231"/>
    <mergeCell ref="G225:G226"/>
    <mergeCell ref="H225:H226"/>
    <mergeCell ref="I225:I226"/>
    <mergeCell ref="J225:J226"/>
    <mergeCell ref="A229:F229"/>
    <mergeCell ref="H229:J229"/>
    <mergeCell ref="H212:H213"/>
    <mergeCell ref="I212:I213"/>
    <mergeCell ref="J212:J213"/>
    <mergeCell ref="A224:F224"/>
    <mergeCell ref="H224:J224"/>
    <mergeCell ref="A225:A226"/>
    <mergeCell ref="B225:B226"/>
    <mergeCell ref="C225:C226"/>
    <mergeCell ref="D225:D226"/>
    <mergeCell ref="E225:F225"/>
    <mergeCell ref="A212:A213"/>
    <mergeCell ref="B212:B213"/>
    <mergeCell ref="C212:C213"/>
    <mergeCell ref="D212:D213"/>
    <mergeCell ref="E212:F212"/>
    <mergeCell ref="G212:G213"/>
    <mergeCell ref="G200:G201"/>
    <mergeCell ref="H200:H201"/>
    <mergeCell ref="I200:I201"/>
    <mergeCell ref="J200:J201"/>
    <mergeCell ref="A211:F211"/>
    <mergeCell ref="H211:J211"/>
    <mergeCell ref="H188:H189"/>
    <mergeCell ref="I188:I189"/>
    <mergeCell ref="J188:J189"/>
    <mergeCell ref="A199:F199"/>
    <mergeCell ref="H199:J199"/>
    <mergeCell ref="A200:A201"/>
    <mergeCell ref="B200:B201"/>
    <mergeCell ref="C200:C201"/>
    <mergeCell ref="D200:D201"/>
    <mergeCell ref="E200:F200"/>
    <mergeCell ref="A188:A189"/>
    <mergeCell ref="B188:B189"/>
    <mergeCell ref="C188:C189"/>
    <mergeCell ref="D188:D189"/>
    <mergeCell ref="E188:F188"/>
    <mergeCell ref="G188:G189"/>
    <mergeCell ref="G176:G177"/>
    <mergeCell ref="H176:H177"/>
    <mergeCell ref="I176:I177"/>
    <mergeCell ref="J176:J177"/>
    <mergeCell ref="A187:F187"/>
    <mergeCell ref="H187:J187"/>
    <mergeCell ref="H164:H165"/>
    <mergeCell ref="I164:I165"/>
    <mergeCell ref="J164:J165"/>
    <mergeCell ref="A175:F175"/>
    <mergeCell ref="H175:J175"/>
    <mergeCell ref="A176:A177"/>
    <mergeCell ref="B176:B177"/>
    <mergeCell ref="C176:C177"/>
    <mergeCell ref="D176:D177"/>
    <mergeCell ref="E176:F176"/>
    <mergeCell ref="A164:A165"/>
    <mergeCell ref="B164:B165"/>
    <mergeCell ref="C164:C165"/>
    <mergeCell ref="D164:D165"/>
    <mergeCell ref="E164:F164"/>
    <mergeCell ref="G164:G165"/>
    <mergeCell ref="G156:G157"/>
    <mergeCell ref="H156:H157"/>
    <mergeCell ref="I156:I157"/>
    <mergeCell ref="J156:J157"/>
    <mergeCell ref="A163:F163"/>
    <mergeCell ref="H163:J163"/>
    <mergeCell ref="H147:H148"/>
    <mergeCell ref="I147:I148"/>
    <mergeCell ref="J147:J148"/>
    <mergeCell ref="A155:F155"/>
    <mergeCell ref="H155:J155"/>
    <mergeCell ref="A156:A157"/>
    <mergeCell ref="B156:B157"/>
    <mergeCell ref="C156:C157"/>
    <mergeCell ref="D156:D157"/>
    <mergeCell ref="E156:F156"/>
    <mergeCell ref="A147:A148"/>
    <mergeCell ref="B147:B148"/>
    <mergeCell ref="C147:C148"/>
    <mergeCell ref="D147:D148"/>
    <mergeCell ref="E147:F147"/>
    <mergeCell ref="G147:G148"/>
    <mergeCell ref="G138:G139"/>
    <mergeCell ref="H138:H139"/>
    <mergeCell ref="I138:I139"/>
    <mergeCell ref="J138:J139"/>
    <mergeCell ref="A146:F146"/>
    <mergeCell ref="H146:J146"/>
    <mergeCell ref="H129:H130"/>
    <mergeCell ref="I129:I130"/>
    <mergeCell ref="J129:J130"/>
    <mergeCell ref="A137:F137"/>
    <mergeCell ref="H137:J137"/>
    <mergeCell ref="A138:A139"/>
    <mergeCell ref="B138:B139"/>
    <mergeCell ref="C138:C139"/>
    <mergeCell ref="D138:D139"/>
    <mergeCell ref="E138:F138"/>
    <mergeCell ref="A129:A130"/>
    <mergeCell ref="B129:B130"/>
    <mergeCell ref="C129:C130"/>
    <mergeCell ref="D129:D130"/>
    <mergeCell ref="E129:F129"/>
    <mergeCell ref="G129:G130"/>
    <mergeCell ref="G120:G121"/>
    <mergeCell ref="H120:H121"/>
    <mergeCell ref="I120:I121"/>
    <mergeCell ref="J120:J121"/>
    <mergeCell ref="A128:F128"/>
    <mergeCell ref="H128:J128"/>
    <mergeCell ref="H115:H116"/>
    <mergeCell ref="I115:I116"/>
    <mergeCell ref="J115:J116"/>
    <mergeCell ref="A119:F119"/>
    <mergeCell ref="H119:J119"/>
    <mergeCell ref="A120:A121"/>
    <mergeCell ref="B120:B121"/>
    <mergeCell ref="C120:C121"/>
    <mergeCell ref="D120:D121"/>
    <mergeCell ref="E120:F120"/>
    <mergeCell ref="A115:A116"/>
    <mergeCell ref="B115:B116"/>
    <mergeCell ref="C115:C116"/>
    <mergeCell ref="D115:D116"/>
    <mergeCell ref="E115:F115"/>
    <mergeCell ref="G115:G116"/>
    <mergeCell ref="G110:G111"/>
    <mergeCell ref="H110:H111"/>
    <mergeCell ref="I110:I111"/>
    <mergeCell ref="J110:J111"/>
    <mergeCell ref="A114:F114"/>
    <mergeCell ref="H114:J114"/>
    <mergeCell ref="H105:H106"/>
    <mergeCell ref="I105:I106"/>
    <mergeCell ref="J105:J106"/>
    <mergeCell ref="A109:F109"/>
    <mergeCell ref="H109:J109"/>
    <mergeCell ref="A110:A111"/>
    <mergeCell ref="B110:B111"/>
    <mergeCell ref="C110:C111"/>
    <mergeCell ref="D110:D111"/>
    <mergeCell ref="E110:F110"/>
    <mergeCell ref="A105:A106"/>
    <mergeCell ref="B105:B106"/>
    <mergeCell ref="C105:C106"/>
    <mergeCell ref="D105:D106"/>
    <mergeCell ref="E105:F105"/>
    <mergeCell ref="G105:G106"/>
    <mergeCell ref="G100:G101"/>
    <mergeCell ref="H100:H101"/>
    <mergeCell ref="I100:I101"/>
    <mergeCell ref="J100:J101"/>
    <mergeCell ref="A104:F104"/>
    <mergeCell ref="H104:J104"/>
    <mergeCell ref="H93:H94"/>
    <mergeCell ref="I93:I94"/>
    <mergeCell ref="J93:J94"/>
    <mergeCell ref="A99:F99"/>
    <mergeCell ref="H99:J99"/>
    <mergeCell ref="A100:A101"/>
    <mergeCell ref="B100:B101"/>
    <mergeCell ref="C100:C101"/>
    <mergeCell ref="D100:D101"/>
    <mergeCell ref="E100:F100"/>
    <mergeCell ref="A93:A94"/>
    <mergeCell ref="B93:B94"/>
    <mergeCell ref="C93:C94"/>
    <mergeCell ref="D93:D94"/>
    <mergeCell ref="E93:F93"/>
    <mergeCell ref="G93:G94"/>
    <mergeCell ref="G83:G84"/>
    <mergeCell ref="H83:H84"/>
    <mergeCell ref="I83:I84"/>
    <mergeCell ref="J83:J84"/>
    <mergeCell ref="A92:F92"/>
    <mergeCell ref="H92:J92"/>
    <mergeCell ref="H79:H80"/>
    <mergeCell ref="I79:I80"/>
    <mergeCell ref="J79:J80"/>
    <mergeCell ref="A82:F82"/>
    <mergeCell ref="H82:J82"/>
    <mergeCell ref="A83:A84"/>
    <mergeCell ref="B83:B84"/>
    <mergeCell ref="C83:C84"/>
    <mergeCell ref="D83:D84"/>
    <mergeCell ref="E83:F83"/>
    <mergeCell ref="A79:A80"/>
    <mergeCell ref="B79:B80"/>
    <mergeCell ref="C79:C80"/>
    <mergeCell ref="D79:D80"/>
    <mergeCell ref="E79:F79"/>
    <mergeCell ref="G79:G80"/>
    <mergeCell ref="G75:G76"/>
    <mergeCell ref="H75:H76"/>
    <mergeCell ref="I75:I76"/>
    <mergeCell ref="J75:J76"/>
    <mergeCell ref="A78:F78"/>
    <mergeCell ref="H78:J78"/>
    <mergeCell ref="H71:H72"/>
    <mergeCell ref="I71:I72"/>
    <mergeCell ref="J71:J72"/>
    <mergeCell ref="A74:F74"/>
    <mergeCell ref="H74:J74"/>
    <mergeCell ref="A75:A76"/>
    <mergeCell ref="B75:B76"/>
    <mergeCell ref="C75:C76"/>
    <mergeCell ref="D75:D76"/>
    <mergeCell ref="E75:F75"/>
    <mergeCell ref="A71:A72"/>
    <mergeCell ref="B71:B72"/>
    <mergeCell ref="C71:C72"/>
    <mergeCell ref="D71:D72"/>
    <mergeCell ref="E71:F71"/>
    <mergeCell ref="G71:G72"/>
    <mergeCell ref="G66:G67"/>
    <mergeCell ref="H66:H67"/>
    <mergeCell ref="I66:I67"/>
    <mergeCell ref="J66:J67"/>
    <mergeCell ref="A70:F70"/>
    <mergeCell ref="H70:J70"/>
    <mergeCell ref="H61:H62"/>
    <mergeCell ref="I61:I62"/>
    <mergeCell ref="J61:J62"/>
    <mergeCell ref="A65:F65"/>
    <mergeCell ref="H65:J65"/>
    <mergeCell ref="A66:A67"/>
    <mergeCell ref="B66:B67"/>
    <mergeCell ref="C66:C67"/>
    <mergeCell ref="D66:D67"/>
    <mergeCell ref="E66:F66"/>
    <mergeCell ref="A61:A62"/>
    <mergeCell ref="B61:B62"/>
    <mergeCell ref="C61:C62"/>
    <mergeCell ref="D61:D62"/>
    <mergeCell ref="E61:F61"/>
    <mergeCell ref="G61:G62"/>
    <mergeCell ref="G56:G57"/>
    <mergeCell ref="H56:H57"/>
    <mergeCell ref="I56:I57"/>
    <mergeCell ref="J56:J57"/>
    <mergeCell ref="A60:F60"/>
    <mergeCell ref="H60:J60"/>
    <mergeCell ref="H51:H52"/>
    <mergeCell ref="I51:I52"/>
    <mergeCell ref="J51:J52"/>
    <mergeCell ref="A55:F55"/>
    <mergeCell ref="H55:J55"/>
    <mergeCell ref="A56:A57"/>
    <mergeCell ref="B56:B57"/>
    <mergeCell ref="C56:C57"/>
    <mergeCell ref="D56:D57"/>
    <mergeCell ref="E56:F56"/>
    <mergeCell ref="A51:A52"/>
    <mergeCell ref="B51:B52"/>
    <mergeCell ref="C51:C52"/>
    <mergeCell ref="D51:D52"/>
    <mergeCell ref="E51:F51"/>
    <mergeCell ref="G51:G52"/>
    <mergeCell ref="G37:G38"/>
    <mergeCell ref="H37:H38"/>
    <mergeCell ref="I37:I38"/>
    <mergeCell ref="J37:J38"/>
    <mergeCell ref="A50:F50"/>
    <mergeCell ref="H50:J50"/>
    <mergeCell ref="H29:H30"/>
    <mergeCell ref="I29:I30"/>
    <mergeCell ref="J29:J30"/>
    <mergeCell ref="A36:F36"/>
    <mergeCell ref="H36:J36"/>
    <mergeCell ref="A37:A38"/>
    <mergeCell ref="B37:B38"/>
    <mergeCell ref="C37:C38"/>
    <mergeCell ref="D37:D38"/>
    <mergeCell ref="E37:F37"/>
    <mergeCell ref="A29:A30"/>
    <mergeCell ref="B29:B30"/>
    <mergeCell ref="C29:C30"/>
    <mergeCell ref="D29:D30"/>
    <mergeCell ref="E29:F29"/>
    <mergeCell ref="G29:G30"/>
    <mergeCell ref="G25:G26"/>
    <mergeCell ref="H25:H26"/>
    <mergeCell ref="I25:I26"/>
    <mergeCell ref="J25:J26"/>
    <mergeCell ref="A28:F28"/>
    <mergeCell ref="H28:J28"/>
    <mergeCell ref="H19:H20"/>
    <mergeCell ref="I19:I20"/>
    <mergeCell ref="J19:J20"/>
    <mergeCell ref="A24:F24"/>
    <mergeCell ref="H24:J24"/>
    <mergeCell ref="A25:A26"/>
    <mergeCell ref="B25:B26"/>
    <mergeCell ref="C25:C26"/>
    <mergeCell ref="D25:D26"/>
    <mergeCell ref="E25:F25"/>
    <mergeCell ref="A19:A20"/>
    <mergeCell ref="B19:B20"/>
    <mergeCell ref="C19:C20"/>
    <mergeCell ref="D19:D20"/>
    <mergeCell ref="E19:F19"/>
    <mergeCell ref="G19:G20"/>
    <mergeCell ref="G14:G15"/>
    <mergeCell ref="H14:H15"/>
    <mergeCell ref="I14:I15"/>
    <mergeCell ref="J14:J15"/>
    <mergeCell ref="A18:F18"/>
    <mergeCell ref="H18:J18"/>
    <mergeCell ref="H10:H11"/>
    <mergeCell ref="I10:I11"/>
    <mergeCell ref="J10:J11"/>
    <mergeCell ref="A13:F13"/>
    <mergeCell ref="H13:J13"/>
    <mergeCell ref="A14:A15"/>
    <mergeCell ref="B14:B15"/>
    <mergeCell ref="C14:C15"/>
    <mergeCell ref="D14:D15"/>
    <mergeCell ref="E14:F14"/>
    <mergeCell ref="I3:I4"/>
    <mergeCell ref="J3:J4"/>
    <mergeCell ref="A9:F9"/>
    <mergeCell ref="H9:J9"/>
    <mergeCell ref="A10:A11"/>
    <mergeCell ref="B10:B11"/>
    <mergeCell ref="C10:C11"/>
    <mergeCell ref="D10:D11"/>
    <mergeCell ref="E10:F10"/>
    <mergeCell ref="G10:G11"/>
    <mergeCell ref="A1:J1"/>
    <mergeCell ref="A2:F2"/>
    <mergeCell ref="H2:J2"/>
    <mergeCell ref="A3:A4"/>
    <mergeCell ref="B3:B4"/>
    <mergeCell ref="C3:C4"/>
    <mergeCell ref="D3:D4"/>
    <mergeCell ref="E3:F3"/>
    <mergeCell ref="G3:G4"/>
    <mergeCell ref="H3:H4"/>
  </mergeCells>
  <printOptions horizontalCentered="1"/>
  <pageMargins left="0.5905511811023623" right="0.5905511811023623" top="0.984251968503937" bottom="0.7874015748031497" header="0" footer="0.35433070866141736"/>
  <pageSetup blackAndWhite="1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Anonymous</cp:lastModifiedBy>
  <dcterms:created xsi:type="dcterms:W3CDTF">2019-08-05T03:19:09Z</dcterms:created>
  <dcterms:modified xsi:type="dcterms:W3CDTF">2019-08-05T03:19:24Z</dcterms:modified>
  <cp:category/>
  <cp:version/>
  <cp:contentType/>
  <cp:contentStatus/>
</cp:coreProperties>
</file>